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2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salva\Dropbox\GeA\Libri\excel 2019\Esercizi\17_evitare_errori\"/>
    </mc:Choice>
  </mc:AlternateContent>
  <xr:revisionPtr revIDLastSave="0" documentId="13_ncr:1_{7EFF1CFF-27D2-4261-BFCF-A41DDFFD9A09}" xr6:coauthVersionLast="40" xr6:coauthVersionMax="40" xr10:uidLastSave="{00000000-0000-0000-0000-000000000000}"/>
  <bookViews>
    <workbookView minimized="1" xWindow="1125" yWindow="1125" windowWidth="18000" windowHeight="9240" firstSheet="1" activeTab="1" xr2:uid="{00000000-000D-0000-FFFF-FFFF00000000}"/>
  </bookViews>
  <sheets>
    <sheet name="Ordine" sheetId="3" r:id="rId1"/>
    <sheet name="AGGREGA" sheetId="8" r:id="rId2"/>
    <sheet name="TipiPagamento" sheetId="4" r:id="rId3"/>
    <sheet name="elenco prodotti" sheetId="5" r:id="rId4"/>
  </sheets>
  <definedNames>
    <definedName name="_xlnm._FilterDatabase" localSheetId="3" hidden="1">'elenco prodotti'!#REF!</definedName>
    <definedName name="_xlnm.Print_Area" localSheetId="1">AGGREGA!$A$1:$H$39</definedName>
    <definedName name="_xlnm.Print_Area" localSheetId="0">Ordine!$A$1:$H$39</definedName>
    <definedName name="codice">'elenco prodotti'!$A$2:$A$107</definedName>
    <definedName name="confezioni_in_magazzino">'elenco prodotti'!$D$2:$D$107</definedName>
    <definedName name="Descrizione">'elenco prodotti'!$B$2:$B$107</definedName>
    <definedName name="_xlnm.Extract" localSheetId="3">'elenco prodotti'!$G$1</definedName>
    <definedName name="prezzo_confezione">'elenco prodotti'!$C$2:$C$107</definedName>
    <definedName name="Prodotti">'elenco prodotti'!$A$1:$D$107</definedName>
    <definedName name="TipiPagamento">OFFSET(TipiPagamento!$A$1,0,0,COUNTA(TipiPagamento!$A:$A),1)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34" i="8" l="1"/>
  <c r="A36" i="8" s="1"/>
  <c r="A38" i="8" s="1"/>
  <c r="H36" i="8" s="1"/>
  <c r="A34" i="3"/>
  <c r="G32" i="8"/>
  <c r="H32" i="8" s="1"/>
  <c r="C32" i="8"/>
  <c r="H31" i="8"/>
  <c r="G31" i="8"/>
  <c r="C31" i="8"/>
  <c r="G30" i="8"/>
  <c r="H30" i="8" s="1"/>
  <c r="C30" i="8"/>
  <c r="G29" i="8"/>
  <c r="H29" i="8" s="1"/>
  <c r="C29" i="8"/>
  <c r="G28" i="8"/>
  <c r="H28" i="8" s="1"/>
  <c r="C28" i="8"/>
  <c r="H27" i="8"/>
  <c r="G27" i="8"/>
  <c r="C27" i="8"/>
  <c r="G26" i="8"/>
  <c r="H26" i="8" s="1"/>
  <c r="C26" i="8"/>
  <c r="G25" i="8"/>
  <c r="H25" i="8" s="1"/>
  <c r="C25" i="8"/>
  <c r="G24" i="8"/>
  <c r="H24" i="8" s="1"/>
  <c r="C24" i="8"/>
  <c r="H23" i="8"/>
  <c r="G23" i="8"/>
  <c r="C23" i="8"/>
  <c r="G22" i="8"/>
  <c r="H22" i="8" s="1"/>
  <c r="C22" i="8"/>
  <c r="G21" i="8"/>
  <c r="H21" i="8" s="1"/>
  <c r="C21" i="8"/>
  <c r="G20" i="8"/>
  <c r="H20" i="8" s="1"/>
  <c r="C20" i="8"/>
  <c r="H19" i="8"/>
  <c r="G19" i="8"/>
  <c r="C19" i="8"/>
  <c r="G18" i="8"/>
  <c r="H18" i="8" s="1"/>
  <c r="C18" i="8"/>
  <c r="G17" i="8"/>
  <c r="H17" i="8" s="1"/>
  <c r="I34" i="8" s="1"/>
  <c r="C17" i="8"/>
  <c r="G18" i="3" l="1"/>
  <c r="G19" i="3"/>
  <c r="G20" i="3"/>
  <c r="G21" i="3"/>
  <c r="G22" i="3"/>
  <c r="G23" i="3"/>
  <c r="G24" i="3"/>
  <c r="G25" i="3"/>
  <c r="G26" i="3"/>
  <c r="G27" i="3"/>
  <c r="G28" i="3"/>
  <c r="G29" i="3"/>
  <c r="G30" i="3"/>
  <c r="G31" i="3"/>
  <c r="G32" i="3"/>
  <c r="C18" i="3"/>
  <c r="C19" i="3"/>
  <c r="C20" i="3"/>
  <c r="C21" i="3"/>
  <c r="C22" i="3"/>
  <c r="C23" i="3"/>
  <c r="C24" i="3"/>
  <c r="C25" i="3"/>
  <c r="C26" i="3"/>
  <c r="C27" i="3"/>
  <c r="C28" i="3"/>
  <c r="C29" i="3"/>
  <c r="C30" i="3"/>
  <c r="C31" i="3"/>
  <c r="C32" i="3"/>
  <c r="G17" i="3"/>
  <c r="C17" i="3"/>
  <c r="H17" i="3" l="1"/>
  <c r="H18" i="3"/>
  <c r="H19" i="3"/>
  <c r="H20" i="3"/>
  <c r="H21" i="3"/>
  <c r="H22" i="3"/>
  <c r="H23" i="3"/>
  <c r="H24" i="3"/>
  <c r="H25" i="3"/>
  <c r="H26" i="3"/>
  <c r="H27" i="3"/>
  <c r="H28" i="3"/>
  <c r="H29" i="3"/>
  <c r="H30" i="3"/>
  <c r="H31" i="3"/>
  <c r="H32" i="3"/>
  <c r="D12" i="4"/>
  <c r="A36" i="3" l="1"/>
  <c r="I34" i="3"/>
  <c r="A38" i="3" l="1"/>
  <c r="H36" i="3" l="1"/>
</calcChain>
</file>

<file path=xl/sharedStrings.xml><?xml version="1.0" encoding="utf-8"?>
<sst xmlns="http://schemas.openxmlformats.org/spreadsheetml/2006/main" count="272" uniqueCount="173">
  <si>
    <t>Codice prodotto</t>
  </si>
  <si>
    <t>Quantità</t>
  </si>
  <si>
    <t>Descrizione della merce</t>
  </si>
  <si>
    <t>IVA</t>
  </si>
  <si>
    <t>Sconto</t>
  </si>
  <si>
    <t>Prezzo</t>
  </si>
  <si>
    <t>Importo</t>
  </si>
  <si>
    <t>Totale IVA</t>
  </si>
  <si>
    <t>Imballaggio</t>
  </si>
  <si>
    <t>Spese non documentate</t>
  </si>
  <si>
    <t>Spese documentate</t>
  </si>
  <si>
    <t>Data ordine</t>
  </si>
  <si>
    <t>Trasporto</t>
  </si>
  <si>
    <t>Imballo</t>
  </si>
  <si>
    <t>Pagamento</t>
  </si>
  <si>
    <t>Interessi (art. 10)</t>
  </si>
  <si>
    <t>Documento di trasporto</t>
  </si>
  <si>
    <t>Numero</t>
  </si>
  <si>
    <t>Data</t>
  </si>
  <si>
    <t>Spettabile ditta</t>
  </si>
  <si>
    <t>Ri.Ba 30 gg.</t>
  </si>
  <si>
    <t>Ri.Ba 60 gg.</t>
  </si>
  <si>
    <t>Ri.Ba 90 gg.</t>
  </si>
  <si>
    <t>Contrassegno</t>
  </si>
  <si>
    <t>a vs dare</t>
  </si>
  <si>
    <t>a15</t>
  </si>
  <si>
    <t>Perline di vetro  chicco di riso Diametro 17mm</t>
  </si>
  <si>
    <t>n70</t>
  </si>
  <si>
    <t>Perline di vetro  a goccia Diametro 9mm</t>
  </si>
  <si>
    <t>m70</t>
  </si>
  <si>
    <t>Perline di vetro  sferico Diametro 17mm</t>
  </si>
  <si>
    <t>f70</t>
  </si>
  <si>
    <t>Perline di vetro  sferico Diametro 9mm</t>
  </si>
  <si>
    <t>e70</t>
  </si>
  <si>
    <t>Perline di vetro  a goccia Diametro 19mm</t>
  </si>
  <si>
    <t>n72</t>
  </si>
  <si>
    <t>m72</t>
  </si>
  <si>
    <t>Perline di vetro  sferico Diametro 19mm</t>
  </si>
  <si>
    <t>f72</t>
  </si>
  <si>
    <t>e72</t>
  </si>
  <si>
    <t>Perline di vetro  a goccia Diametro 18mm</t>
  </si>
  <si>
    <t>nf71</t>
  </si>
  <si>
    <t>m71</t>
  </si>
  <si>
    <t>Perline di vetro  sferico Diametro 18mm</t>
  </si>
  <si>
    <t>f71</t>
  </si>
  <si>
    <t>e71</t>
  </si>
  <si>
    <t>Perline di vetro  a goccia Diametro 10mm</t>
  </si>
  <si>
    <t>n12</t>
  </si>
  <si>
    <t>Perline di vetro  chicco di riso Diametro 9mm</t>
  </si>
  <si>
    <t>m23</t>
  </si>
  <si>
    <t>Perline di vetro  sferico Diametro 10mm</t>
  </si>
  <si>
    <t>f12</t>
  </si>
  <si>
    <t>e23</t>
  </si>
  <si>
    <t>Perline di vetro  a goccia Diametro 14mm</t>
  </si>
  <si>
    <t>n45</t>
  </si>
  <si>
    <t>Perline di vetro  sferico Diametro 14mm</t>
  </si>
  <si>
    <t>f45</t>
  </si>
  <si>
    <t>Perline di vetro  a goccia Diametro 15mm</t>
  </si>
  <si>
    <t>n56</t>
  </si>
  <si>
    <t>m66</t>
  </si>
  <si>
    <t>Perline di vetro  sferico Diametro 15mm</t>
  </si>
  <si>
    <t>f56</t>
  </si>
  <si>
    <t>e66</t>
  </si>
  <si>
    <t>Perline di vetro  chicco di riso Diametro 16mm</t>
  </si>
  <si>
    <t>n58</t>
  </si>
  <si>
    <t>m58</t>
  </si>
  <si>
    <t>Perline di vetro  sferico Diametro 16mm</t>
  </si>
  <si>
    <t>f58</t>
  </si>
  <si>
    <t>e58</t>
  </si>
  <si>
    <t>Perline di vetro  a goccia Diametro 12mm</t>
  </si>
  <si>
    <t>n34</t>
  </si>
  <si>
    <t>Perline di vetro  sferico Diametro 12mm</t>
  </si>
  <si>
    <t>f34</t>
  </si>
  <si>
    <t>Perline di vetro  chicco di riso Diametro 11mm</t>
  </si>
  <si>
    <t>n15</t>
  </si>
  <si>
    <t>m15</t>
  </si>
  <si>
    <t>Perline di vetro  sferico Diametro 11mm</t>
  </si>
  <si>
    <t>f15</t>
  </si>
  <si>
    <t>e15</t>
  </si>
  <si>
    <t>m44</t>
  </si>
  <si>
    <t>e44</t>
  </si>
  <si>
    <t>m25</t>
  </si>
  <si>
    <t>e25</t>
  </si>
  <si>
    <t>Perline di vetro  chicco di riso Diametro 13mm</t>
  </si>
  <si>
    <t>n36</t>
  </si>
  <si>
    <t>m36</t>
  </si>
  <si>
    <t>Perline di vetro  sferico Diametro 13mm</t>
  </si>
  <si>
    <t>f36</t>
  </si>
  <si>
    <t>e36</t>
  </si>
  <si>
    <t>Perline di vetro  a goccia Diametro 8mm</t>
  </si>
  <si>
    <t>l70</t>
  </si>
  <si>
    <t>Perline di vetro  sferico Diametro 8mm</t>
  </si>
  <si>
    <t>d70</t>
  </si>
  <si>
    <t>l72</t>
  </si>
  <si>
    <t>d72</t>
  </si>
  <si>
    <t>l71</t>
  </si>
  <si>
    <t>d71</t>
  </si>
  <si>
    <t>l66</t>
  </si>
  <si>
    <t>d66</t>
  </si>
  <si>
    <t>l44</t>
  </si>
  <si>
    <t>d44</t>
  </si>
  <si>
    <t>l25</t>
  </si>
  <si>
    <t>d25</t>
  </si>
  <si>
    <t>Perline di vetro  a goccia Diametro 7mm</t>
  </si>
  <si>
    <t>i70</t>
  </si>
  <si>
    <t>Perline di vetro  a goccia Diametro 5mm</t>
  </si>
  <si>
    <t>g70</t>
  </si>
  <si>
    <t>Perline di vetro  sferico Diametro 7mm</t>
  </si>
  <si>
    <t>c70</t>
  </si>
  <si>
    <t>Perline di vetro  sferico Diametro 5mm</t>
  </si>
  <si>
    <t>a70</t>
  </si>
  <si>
    <t>i72</t>
  </si>
  <si>
    <t>g72</t>
  </si>
  <si>
    <t>c72</t>
  </si>
  <si>
    <t>a72</t>
  </si>
  <si>
    <t>i71</t>
  </si>
  <si>
    <t>g71</t>
  </si>
  <si>
    <t>c71</t>
  </si>
  <si>
    <t>a71</t>
  </si>
  <si>
    <t>Perline di vetro  a goccia Diametro 6mm</t>
  </si>
  <si>
    <t>i12</t>
  </si>
  <si>
    <t>Perline di vetro  sferico Diametro 6mm</t>
  </si>
  <si>
    <t>c12</t>
  </si>
  <si>
    <t>i45</t>
  </si>
  <si>
    <t>c45</t>
  </si>
  <si>
    <t>i56</t>
  </si>
  <si>
    <t>c56</t>
  </si>
  <si>
    <t>i34</t>
  </si>
  <si>
    <t>c34</t>
  </si>
  <si>
    <t>a11</t>
  </si>
  <si>
    <t>g23</t>
  </si>
  <si>
    <t>g66</t>
  </si>
  <si>
    <t>a66</t>
  </si>
  <si>
    <t>g58</t>
  </si>
  <si>
    <t>a58</t>
  </si>
  <si>
    <t>g15</t>
  </si>
  <si>
    <t>g44</t>
  </si>
  <si>
    <t>a44</t>
  </si>
  <si>
    <t>g25</t>
  </si>
  <si>
    <t>a25</t>
  </si>
  <si>
    <t>g36</t>
  </si>
  <si>
    <t>a36</t>
  </si>
  <si>
    <t>Perline di vetro  a goccia Diametro 3mm</t>
  </si>
  <si>
    <t>h70</t>
  </si>
  <si>
    <t>Perline di vetro  sferico Diametro 3mm</t>
  </si>
  <si>
    <t>b70</t>
  </si>
  <si>
    <t>h72</t>
  </si>
  <si>
    <t>b72</t>
  </si>
  <si>
    <t>h71</t>
  </si>
  <si>
    <t>b71</t>
  </si>
  <si>
    <t>h12</t>
  </si>
  <si>
    <t>Perline di vetro  chicco di riso Diametro 3mm</t>
  </si>
  <si>
    <t>b12</t>
  </si>
  <si>
    <t>h45</t>
  </si>
  <si>
    <t>b45</t>
  </si>
  <si>
    <t>h56</t>
  </si>
  <si>
    <t>b56</t>
  </si>
  <si>
    <t>h58</t>
  </si>
  <si>
    <t>b58</t>
  </si>
  <si>
    <t>h34</t>
  </si>
  <si>
    <t>b34</t>
  </si>
  <si>
    <t>h15</t>
  </si>
  <si>
    <t>b15</t>
  </si>
  <si>
    <t>h36</t>
  </si>
  <si>
    <t>confezioni in magazzino</t>
  </si>
  <si>
    <t xml:space="preserve"> prezzo confezione </t>
  </si>
  <si>
    <t>Descrizione</t>
  </si>
  <si>
    <t xml:space="preserve">codice </t>
  </si>
  <si>
    <t>IVA 22</t>
  </si>
  <si>
    <t>Imponibile al 22%</t>
  </si>
  <si>
    <t xml:space="preserve">b36 </t>
  </si>
  <si>
    <t>b36</t>
  </si>
  <si>
    <t>Importo ordine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</si>
</sst>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8" formatCode="&quot;€&quot;\ #,##0.00;[Red]\-&quot;€&quot;\ #,##0.00"/>
    <numFmt numFmtId="44" formatCode="_-&quot;€&quot;\ * #,##0.00_-;\-&quot;€&quot;\ * #,##0.00_-;_-&quot;€&quot;\ * &quot;-&quot;??_-;_-@_-"/>
  </numFmts>
  <fonts count="7" x14ac:knownFonts="1">
    <font>
      <sz val="11"/>
      <color theme="1"/>
      <name val="Calibri"/>
      <family val="2"/>
      <scheme val="minor"/>
    </font>
    <font>
      <sz val="10"/>
      <name val="MS Sans Serif"/>
      <family val="2"/>
    </font>
    <font>
      <sz val="8"/>
      <name val="Times New Roman"/>
      <family val="1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5">
    <xf numFmtId="0" fontId="0" fillId="0" borderId="0"/>
    <xf numFmtId="0" fontId="1" fillId="0" borderId="0" applyFont="0" applyFill="0" applyBorder="0" applyAlignment="0" applyProtection="0"/>
    <xf numFmtId="9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5" fillId="0" borderId="0"/>
  </cellStyleXfs>
  <cellXfs count="35">
    <xf numFmtId="0" fontId="0" fillId="0" borderId="0" xfId="0"/>
    <xf numFmtId="0" fontId="0" fillId="0" borderId="1" xfId="0" applyBorder="1"/>
    <xf numFmtId="0" fontId="0" fillId="0" borderId="2" xfId="0" applyBorder="1"/>
    <xf numFmtId="0" fontId="4" fillId="0" borderId="3" xfId="0" applyFont="1" applyBorder="1" applyAlignment="1">
      <alignment horizontal="left"/>
    </xf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4" fillId="0" borderId="5" xfId="0" applyFont="1" applyBorder="1"/>
    <xf numFmtId="0" fontId="4" fillId="0" borderId="14" xfId="0" applyFont="1" applyBorder="1"/>
    <xf numFmtId="0" fontId="4" fillId="0" borderId="12" xfId="0" applyFont="1" applyBorder="1"/>
    <xf numFmtId="0" fontId="4" fillId="0" borderId="7" xfId="0" applyFont="1" applyBorder="1"/>
    <xf numFmtId="0" fontId="4" fillId="0" borderId="13" xfId="0" applyFont="1" applyBorder="1"/>
    <xf numFmtId="44" fontId="3" fillId="0" borderId="2" xfId="3" applyBorder="1"/>
    <xf numFmtId="9" fontId="3" fillId="0" borderId="2" xfId="2" applyBorder="1"/>
    <xf numFmtId="9" fontId="3" fillId="0" borderId="1" xfId="2" applyBorder="1"/>
    <xf numFmtId="9" fontId="3" fillId="0" borderId="4" xfId="2" applyBorder="1"/>
    <xf numFmtId="0" fontId="2" fillId="0" borderId="0" xfId="0" applyFont="1"/>
    <xf numFmtId="9" fontId="0" fillId="0" borderId="1" xfId="0" applyNumberFormat="1" applyBorder="1"/>
    <xf numFmtId="9" fontId="0" fillId="0" borderId="2" xfId="0" applyNumberFormat="1" applyBorder="1"/>
    <xf numFmtId="44" fontId="3" fillId="0" borderId="0" xfId="3"/>
    <xf numFmtId="44" fontId="3" fillId="0" borderId="11" xfId="3" applyBorder="1"/>
    <xf numFmtId="44" fontId="3" fillId="0" borderId="7" xfId="3" applyBorder="1"/>
    <xf numFmtId="44" fontId="3" fillId="0" borderId="13" xfId="3" applyBorder="1"/>
    <xf numFmtId="44" fontId="3" fillId="0" borderId="12" xfId="3" applyBorder="1"/>
    <xf numFmtId="0" fontId="5" fillId="0" borderId="0" xfId="4"/>
    <xf numFmtId="8" fontId="5" fillId="0" borderId="0" xfId="4" applyNumberFormat="1"/>
    <xf numFmtId="0" fontId="6" fillId="0" borderId="0" xfId="4" applyFont="1"/>
    <xf numFmtId="0" fontId="4" fillId="0" borderId="3" xfId="0" applyFont="1" applyBorder="1" applyAlignment="1">
      <alignment horizontal="left"/>
    </xf>
  </cellXfs>
  <cellStyles count="5">
    <cellStyle name="Euro" xfId="1" xr:uid="{00000000-0005-0000-0000-000000000000}"/>
    <cellStyle name="Normale" xfId="0" builtinId="0"/>
    <cellStyle name="Normale 2" xfId="4" xr:uid="{00000000-0005-0000-0000-000002000000}"/>
    <cellStyle name="Percentuale" xfId="2" builtinId="5"/>
    <cellStyle name="Valuta" xfId="3" builtin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oglio1">
    <pageSetUpPr fitToPage="1"/>
  </sheetPr>
  <dimension ref="A1:L39"/>
  <sheetViews>
    <sheetView topLeftCell="A10" zoomScaleNormal="100" workbookViewId="0">
      <selection activeCell="A34" sqref="A34"/>
    </sheetView>
  </sheetViews>
  <sheetFormatPr defaultRowHeight="15" x14ac:dyDescent="0.25"/>
  <cols>
    <col min="1" max="1" width="16.85546875" bestFit="1" customWidth="1"/>
    <col min="2" max="2" width="8.28515625" customWidth="1"/>
    <col min="3" max="3" width="36" bestFit="1" customWidth="1"/>
    <col min="7" max="7" width="10.42578125" customWidth="1"/>
    <col min="8" max="8" width="11.28515625" customWidth="1"/>
    <col min="10" max="11" width="14" customWidth="1"/>
    <col min="12" max="12" width="13.140625" customWidth="1"/>
    <col min="13" max="13" width="9.140625" customWidth="1"/>
  </cols>
  <sheetData>
    <row r="1" spans="1:12" x14ac:dyDescent="0.25">
      <c r="A1" s="14" t="s">
        <v>11</v>
      </c>
      <c r="B1" s="9"/>
      <c r="C1" s="6"/>
      <c r="D1" s="14"/>
      <c r="E1" s="9"/>
      <c r="F1" s="9"/>
      <c r="G1" s="9"/>
      <c r="H1" s="6"/>
    </row>
    <row r="2" spans="1:12" x14ac:dyDescent="0.25">
      <c r="A2" s="12"/>
      <c r="C2" s="13"/>
      <c r="D2" s="12"/>
      <c r="H2" s="13"/>
    </row>
    <row r="3" spans="1:12" ht="15.75" thickBot="1" x14ac:dyDescent="0.3">
      <c r="A3" s="7"/>
      <c r="B3" s="10"/>
      <c r="C3" s="8"/>
      <c r="D3" s="7"/>
      <c r="E3" s="10"/>
      <c r="F3" s="10"/>
      <c r="G3" s="10"/>
      <c r="H3" s="8"/>
    </row>
    <row r="4" spans="1:12" x14ac:dyDescent="0.25">
      <c r="A4" s="14" t="s">
        <v>19</v>
      </c>
      <c r="B4" s="9"/>
      <c r="C4" s="9"/>
      <c r="D4" s="9"/>
      <c r="E4" s="9"/>
      <c r="F4" s="9"/>
      <c r="G4" s="9"/>
      <c r="H4" s="6"/>
    </row>
    <row r="5" spans="1:12" x14ac:dyDescent="0.25">
      <c r="A5" s="12"/>
      <c r="H5" s="13"/>
    </row>
    <row r="6" spans="1:12" x14ac:dyDescent="0.25">
      <c r="A6" s="12"/>
      <c r="H6" s="13"/>
    </row>
    <row r="7" spans="1:12" x14ac:dyDescent="0.25">
      <c r="A7" s="12"/>
      <c r="H7" s="13"/>
    </row>
    <row r="8" spans="1:12" x14ac:dyDescent="0.25">
      <c r="A8" s="12"/>
      <c r="H8" s="13"/>
    </row>
    <row r="9" spans="1:12" x14ac:dyDescent="0.25">
      <c r="A9" s="12"/>
      <c r="H9" s="13"/>
    </row>
    <row r="10" spans="1:12" ht="15.75" thickBot="1" x14ac:dyDescent="0.3">
      <c r="A10" s="7"/>
      <c r="B10" s="10"/>
      <c r="C10" s="10"/>
      <c r="D10" s="10"/>
      <c r="E10" s="10"/>
      <c r="F10" s="10"/>
      <c r="G10" s="10"/>
      <c r="H10" s="8"/>
    </row>
    <row r="11" spans="1:12" x14ac:dyDescent="0.25">
      <c r="A11" s="14"/>
      <c r="B11" s="6"/>
      <c r="C11" s="15" t="s">
        <v>13</v>
      </c>
      <c r="D11" s="14" t="s">
        <v>14</v>
      </c>
      <c r="E11" s="9"/>
      <c r="F11" s="9"/>
      <c r="G11" s="9"/>
      <c r="H11" s="6"/>
    </row>
    <row r="12" spans="1:12" ht="15.75" thickBot="1" x14ac:dyDescent="0.3">
      <c r="A12" s="7"/>
      <c r="B12" s="8"/>
      <c r="C12" s="11"/>
      <c r="D12" s="7"/>
      <c r="E12" s="10"/>
      <c r="F12" s="10"/>
      <c r="G12" s="10"/>
      <c r="H12" s="8"/>
    </row>
    <row r="13" spans="1:12" x14ac:dyDescent="0.25">
      <c r="A13" s="14" t="s">
        <v>12</v>
      </c>
      <c r="B13" s="9"/>
      <c r="C13" s="6"/>
      <c r="D13" s="16" t="s">
        <v>15</v>
      </c>
      <c r="F13" s="13"/>
      <c r="G13" s="16" t="s">
        <v>16</v>
      </c>
      <c r="H13" s="13"/>
    </row>
    <row r="14" spans="1:12" x14ac:dyDescent="0.25">
      <c r="A14" s="12"/>
      <c r="C14" s="13"/>
      <c r="D14" s="12"/>
      <c r="F14" s="13"/>
      <c r="G14" s="16" t="s">
        <v>17</v>
      </c>
      <c r="H14" s="18" t="s">
        <v>18</v>
      </c>
    </row>
    <row r="15" spans="1:12" ht="15.75" thickBot="1" x14ac:dyDescent="0.3">
      <c r="A15" s="7"/>
      <c r="B15" s="10"/>
      <c r="C15" s="8"/>
      <c r="D15" s="7"/>
      <c r="E15" s="10"/>
      <c r="F15" s="8"/>
      <c r="G15" s="17"/>
      <c r="H15" s="8"/>
    </row>
    <row r="16" spans="1:12" ht="15.75" thickBot="1" x14ac:dyDescent="0.3">
      <c r="A16" s="3" t="s">
        <v>0</v>
      </c>
      <c r="B16" s="3" t="s">
        <v>1</v>
      </c>
      <c r="C16" s="3" t="s">
        <v>2</v>
      </c>
      <c r="D16" s="3" t="s">
        <v>3</v>
      </c>
      <c r="E16" s="34" t="s">
        <v>4</v>
      </c>
      <c r="F16" s="34"/>
      <c r="G16" s="3" t="s">
        <v>5</v>
      </c>
      <c r="H16" s="3" t="s">
        <v>6</v>
      </c>
      <c r="J16" s="23"/>
      <c r="K16" s="23"/>
      <c r="L16" s="23"/>
    </row>
    <row r="17" spans="1:8" x14ac:dyDescent="0.25">
      <c r="A17" s="2" t="s">
        <v>25</v>
      </c>
      <c r="B17" s="2">
        <v>1</v>
      </c>
      <c r="C17" s="2" t="str">
        <f t="shared" ref="C17:C32" si="0">VLOOKUP(A17,Prodotti,2,FALSE)</f>
        <v>Perline di vetro  sferico Diametro 5mm</v>
      </c>
      <c r="D17" s="25">
        <v>0.22</v>
      </c>
      <c r="E17" s="20"/>
      <c r="F17" s="20"/>
      <c r="G17" s="19">
        <f t="shared" ref="G17:G32" si="1">VLOOKUP(A17,Prodotti,3,FALSE)</f>
        <v>8</v>
      </c>
      <c r="H17" s="19">
        <f>B17*G17-(B17*G17*E17)</f>
        <v>8</v>
      </c>
    </row>
    <row r="18" spans="1:8" x14ac:dyDescent="0.25">
      <c r="A18" s="1" t="s">
        <v>171</v>
      </c>
      <c r="B18" s="1"/>
      <c r="C18" s="2" t="e">
        <f t="shared" si="0"/>
        <v>#N/A</v>
      </c>
      <c r="D18" s="24"/>
      <c r="E18" s="21"/>
      <c r="F18" s="21"/>
      <c r="G18" s="19" t="e">
        <f t="shared" si="1"/>
        <v>#N/A</v>
      </c>
      <c r="H18" s="19" t="e">
        <f t="shared" ref="H18:H32" si="2">B18*G18-(B18*G18*E18)</f>
        <v>#N/A</v>
      </c>
    </row>
    <row r="19" spans="1:8" x14ac:dyDescent="0.25">
      <c r="A19" s="1"/>
      <c r="B19" s="1"/>
      <c r="C19" s="2" t="e">
        <f t="shared" si="0"/>
        <v>#N/A</v>
      </c>
      <c r="D19" s="1"/>
      <c r="E19" s="21"/>
      <c r="F19" s="21"/>
      <c r="G19" s="19" t="e">
        <f t="shared" si="1"/>
        <v>#N/A</v>
      </c>
      <c r="H19" s="19" t="e">
        <f t="shared" si="2"/>
        <v>#N/A</v>
      </c>
    </row>
    <row r="20" spans="1:8" x14ac:dyDescent="0.25">
      <c r="A20" s="1"/>
      <c r="B20" s="1"/>
      <c r="C20" s="2" t="e">
        <f t="shared" si="0"/>
        <v>#N/A</v>
      </c>
      <c r="D20" s="1"/>
      <c r="E20" s="21"/>
      <c r="F20" s="21"/>
      <c r="G20" s="19" t="e">
        <f t="shared" si="1"/>
        <v>#N/A</v>
      </c>
      <c r="H20" s="19" t="e">
        <f t="shared" si="2"/>
        <v>#N/A</v>
      </c>
    </row>
    <row r="21" spans="1:8" x14ac:dyDescent="0.25">
      <c r="A21" s="1"/>
      <c r="B21" s="1"/>
      <c r="C21" s="2" t="e">
        <f t="shared" si="0"/>
        <v>#N/A</v>
      </c>
      <c r="D21" s="1"/>
      <c r="E21" s="21"/>
      <c r="F21" s="21"/>
      <c r="G21" s="19" t="e">
        <f t="shared" si="1"/>
        <v>#N/A</v>
      </c>
      <c r="H21" s="19" t="e">
        <f t="shared" si="2"/>
        <v>#N/A</v>
      </c>
    </row>
    <row r="22" spans="1:8" x14ac:dyDescent="0.25">
      <c r="A22" s="1"/>
      <c r="B22" s="1"/>
      <c r="C22" s="2" t="e">
        <f t="shared" si="0"/>
        <v>#N/A</v>
      </c>
      <c r="D22" s="1"/>
      <c r="E22" s="21"/>
      <c r="F22" s="21"/>
      <c r="G22" s="19" t="e">
        <f t="shared" si="1"/>
        <v>#N/A</v>
      </c>
      <c r="H22" s="19" t="e">
        <f t="shared" si="2"/>
        <v>#N/A</v>
      </c>
    </row>
    <row r="23" spans="1:8" x14ac:dyDescent="0.25">
      <c r="A23" s="1"/>
      <c r="B23" s="1"/>
      <c r="C23" s="2" t="e">
        <f t="shared" si="0"/>
        <v>#N/A</v>
      </c>
      <c r="D23" s="1"/>
      <c r="E23" s="21"/>
      <c r="F23" s="21"/>
      <c r="G23" s="19" t="e">
        <f t="shared" si="1"/>
        <v>#N/A</v>
      </c>
      <c r="H23" s="19" t="e">
        <f t="shared" si="2"/>
        <v>#N/A</v>
      </c>
    </row>
    <row r="24" spans="1:8" x14ac:dyDescent="0.25">
      <c r="A24" s="1"/>
      <c r="B24" s="1"/>
      <c r="C24" s="2" t="e">
        <f t="shared" si="0"/>
        <v>#N/A</v>
      </c>
      <c r="D24" s="1"/>
      <c r="E24" s="21"/>
      <c r="F24" s="21"/>
      <c r="G24" s="19" t="e">
        <f t="shared" si="1"/>
        <v>#N/A</v>
      </c>
      <c r="H24" s="19" t="e">
        <f t="shared" si="2"/>
        <v>#N/A</v>
      </c>
    </row>
    <row r="25" spans="1:8" x14ac:dyDescent="0.25">
      <c r="A25" s="1"/>
      <c r="B25" s="1"/>
      <c r="C25" s="2" t="e">
        <f t="shared" si="0"/>
        <v>#N/A</v>
      </c>
      <c r="D25" s="1"/>
      <c r="E25" s="21"/>
      <c r="F25" s="21"/>
      <c r="G25" s="19" t="e">
        <f t="shared" si="1"/>
        <v>#N/A</v>
      </c>
      <c r="H25" s="19" t="e">
        <f t="shared" si="2"/>
        <v>#N/A</v>
      </c>
    </row>
    <row r="26" spans="1:8" x14ac:dyDescent="0.25">
      <c r="A26" s="1"/>
      <c r="B26" s="1"/>
      <c r="C26" s="2" t="e">
        <f t="shared" si="0"/>
        <v>#N/A</v>
      </c>
      <c r="D26" s="1"/>
      <c r="E26" s="21"/>
      <c r="F26" s="21"/>
      <c r="G26" s="19" t="e">
        <f t="shared" si="1"/>
        <v>#N/A</v>
      </c>
      <c r="H26" s="19" t="e">
        <f t="shared" si="2"/>
        <v>#N/A</v>
      </c>
    </row>
    <row r="27" spans="1:8" x14ac:dyDescent="0.25">
      <c r="A27" s="1"/>
      <c r="B27" s="1"/>
      <c r="C27" s="2" t="e">
        <f t="shared" si="0"/>
        <v>#N/A</v>
      </c>
      <c r="D27" s="1"/>
      <c r="E27" s="21"/>
      <c r="F27" s="21"/>
      <c r="G27" s="19" t="e">
        <f t="shared" si="1"/>
        <v>#N/A</v>
      </c>
      <c r="H27" s="19" t="e">
        <f t="shared" si="2"/>
        <v>#N/A</v>
      </c>
    </row>
    <row r="28" spans="1:8" x14ac:dyDescent="0.25">
      <c r="A28" s="1"/>
      <c r="B28" s="1"/>
      <c r="C28" s="2" t="e">
        <f t="shared" si="0"/>
        <v>#N/A</v>
      </c>
      <c r="D28" s="1"/>
      <c r="E28" s="21"/>
      <c r="F28" s="21"/>
      <c r="G28" s="19" t="e">
        <f t="shared" si="1"/>
        <v>#N/A</v>
      </c>
      <c r="H28" s="19" t="e">
        <f t="shared" si="2"/>
        <v>#N/A</v>
      </c>
    </row>
    <row r="29" spans="1:8" x14ac:dyDescent="0.25">
      <c r="A29" s="1"/>
      <c r="B29" s="1"/>
      <c r="C29" s="2" t="e">
        <f t="shared" si="0"/>
        <v>#N/A</v>
      </c>
      <c r="D29" s="1"/>
      <c r="E29" s="21"/>
      <c r="F29" s="21"/>
      <c r="G29" s="19" t="e">
        <f t="shared" si="1"/>
        <v>#N/A</v>
      </c>
      <c r="H29" s="19" t="e">
        <f t="shared" si="2"/>
        <v>#N/A</v>
      </c>
    </row>
    <row r="30" spans="1:8" x14ac:dyDescent="0.25">
      <c r="A30" s="1"/>
      <c r="B30" s="1"/>
      <c r="C30" s="2" t="e">
        <f t="shared" si="0"/>
        <v>#N/A</v>
      </c>
      <c r="D30" s="1"/>
      <c r="E30" s="21"/>
      <c r="F30" s="21"/>
      <c r="G30" s="19" t="e">
        <f t="shared" si="1"/>
        <v>#N/A</v>
      </c>
      <c r="H30" s="19" t="e">
        <f t="shared" si="2"/>
        <v>#N/A</v>
      </c>
    </row>
    <row r="31" spans="1:8" x14ac:dyDescent="0.25">
      <c r="A31" s="1"/>
      <c r="B31" s="1"/>
      <c r="C31" s="2" t="e">
        <f t="shared" si="0"/>
        <v>#N/A</v>
      </c>
      <c r="D31" s="1"/>
      <c r="E31" s="21"/>
      <c r="F31" s="21"/>
      <c r="G31" s="19" t="e">
        <f t="shared" si="1"/>
        <v>#N/A</v>
      </c>
      <c r="H31" s="19" t="e">
        <f t="shared" si="2"/>
        <v>#N/A</v>
      </c>
    </row>
    <row r="32" spans="1:8" ht="15.75" thickBot="1" x14ac:dyDescent="0.3">
      <c r="A32" s="4"/>
      <c r="B32" s="4"/>
      <c r="C32" s="2" t="e">
        <f t="shared" si="0"/>
        <v>#N/A</v>
      </c>
      <c r="D32" s="4"/>
      <c r="E32" s="22"/>
      <c r="F32" s="22"/>
      <c r="G32" s="19" t="e">
        <f t="shared" si="1"/>
        <v>#N/A</v>
      </c>
      <c r="H32" s="19" t="e">
        <f t="shared" si="2"/>
        <v>#N/A</v>
      </c>
    </row>
    <row r="33" spans="1:9" x14ac:dyDescent="0.25">
      <c r="A33" s="14" t="s">
        <v>169</v>
      </c>
      <c r="B33" s="9"/>
      <c r="C33" s="15"/>
      <c r="D33" s="14"/>
      <c r="E33" s="9"/>
      <c r="F33" s="6"/>
      <c r="G33" s="5"/>
      <c r="H33" s="6"/>
    </row>
    <row r="34" spans="1:9" ht="15.75" thickBot="1" x14ac:dyDescent="0.3">
      <c r="A34" s="26" t="e">
        <f>SUM(H17:H32)</f>
        <v>#N/A</v>
      </c>
      <c r="B34" s="10"/>
      <c r="C34" s="27"/>
      <c r="D34" s="28"/>
      <c r="E34" s="10"/>
      <c r="F34" s="8"/>
      <c r="G34" s="16" t="s">
        <v>172</v>
      </c>
      <c r="H34" s="13"/>
      <c r="I34">
        <f>SUMIF(H17:H32,"&lt;&gt;#N/D")</f>
        <v>8</v>
      </c>
    </row>
    <row r="35" spans="1:9" x14ac:dyDescent="0.25">
      <c r="A35" s="14" t="s">
        <v>168</v>
      </c>
      <c r="B35" s="6"/>
      <c r="C35" s="15"/>
      <c r="D35" s="14"/>
      <c r="E35" s="9"/>
      <c r="F35" s="6"/>
      <c r="G35" s="12"/>
      <c r="H35" s="13"/>
    </row>
    <row r="36" spans="1:9" ht="15.75" thickBot="1" x14ac:dyDescent="0.3">
      <c r="A36" s="28" t="e">
        <f>A34*22%</f>
        <v>#N/A</v>
      </c>
      <c r="B36" s="8"/>
      <c r="C36" s="27"/>
      <c r="D36" s="28"/>
      <c r="E36" s="10"/>
      <c r="F36" s="8"/>
      <c r="G36" s="16" t="s">
        <v>24</v>
      </c>
      <c r="H36" s="29" t="e">
        <f>A38+M34+D37+D38+D39</f>
        <v>#N/A</v>
      </c>
    </row>
    <row r="37" spans="1:9" x14ac:dyDescent="0.25">
      <c r="A37" s="14" t="s">
        <v>7</v>
      </c>
      <c r="B37" s="6"/>
      <c r="C37" s="14" t="s">
        <v>10</v>
      </c>
      <c r="D37" s="9"/>
      <c r="E37" s="9"/>
      <c r="F37" s="6"/>
      <c r="G37" s="12"/>
      <c r="H37" s="13"/>
    </row>
    <row r="38" spans="1:9" x14ac:dyDescent="0.25">
      <c r="A38" s="30" t="e">
        <f>A36+C36+D36</f>
        <v>#N/A</v>
      </c>
      <c r="B38" s="13"/>
      <c r="C38" s="16" t="s">
        <v>8</v>
      </c>
      <c r="F38" s="13"/>
      <c r="G38" s="12"/>
      <c r="H38" s="13"/>
    </row>
    <row r="39" spans="1:9" ht="15.75" thickBot="1" x14ac:dyDescent="0.3">
      <c r="A39" s="7"/>
      <c r="B39" s="8"/>
      <c r="C39" s="17" t="s">
        <v>9</v>
      </c>
      <c r="D39" s="10"/>
      <c r="E39" s="10"/>
      <c r="F39" s="8"/>
      <c r="G39" s="7"/>
      <c r="H39" s="8"/>
    </row>
  </sheetData>
  <dataConsolidate/>
  <mergeCells count="1">
    <mergeCell ref="E16:F16"/>
  </mergeCells>
  <dataValidations count="2">
    <dataValidation type="list" allowBlank="1" showInputMessage="1" showErrorMessage="1" sqref="D12" xr:uid="{00000000-0002-0000-0000-000000000000}">
      <formula1>TipiPagamento</formula1>
    </dataValidation>
    <dataValidation type="list" allowBlank="1" showInputMessage="1" showErrorMessage="1" sqref="D17:D32" xr:uid="{00000000-0002-0000-0000-000001000000}">
      <formula1>"4%, 10%, 22%"</formula1>
    </dataValidation>
  </dataValidations>
  <pageMargins left="0.7" right="0.7" top="0.75" bottom="0.75" header="0.3" footer="0.3"/>
  <pageSetup paperSize="9" scale="7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9069A5-61CA-4512-ACE5-2EB4DA1751D2}">
  <sheetPr>
    <pageSetUpPr fitToPage="1"/>
  </sheetPr>
  <dimension ref="A1:L39"/>
  <sheetViews>
    <sheetView tabSelected="1" topLeftCell="A10" zoomScaleNormal="100" workbookViewId="0">
      <selection activeCell="G30" sqref="G30"/>
    </sheetView>
  </sheetViews>
  <sheetFormatPr defaultRowHeight="15" x14ac:dyDescent="0.25"/>
  <cols>
    <col min="1" max="1" width="16.85546875" bestFit="1" customWidth="1"/>
    <col min="2" max="2" width="8.28515625" customWidth="1"/>
    <col min="3" max="3" width="36" bestFit="1" customWidth="1"/>
    <col min="7" max="7" width="10.42578125" customWidth="1"/>
    <col min="8" max="8" width="11.28515625" customWidth="1"/>
    <col min="10" max="11" width="14" customWidth="1"/>
    <col min="12" max="12" width="13.140625" customWidth="1"/>
    <col min="13" max="13" width="9.140625" customWidth="1"/>
  </cols>
  <sheetData>
    <row r="1" spans="1:12" x14ac:dyDescent="0.25">
      <c r="A1" s="14" t="s">
        <v>11</v>
      </c>
      <c r="B1" s="9"/>
      <c r="C1" s="6"/>
      <c r="D1" s="14"/>
      <c r="E1" s="9"/>
      <c r="F1" s="9"/>
      <c r="G1" s="9"/>
      <c r="H1" s="6"/>
    </row>
    <row r="2" spans="1:12" x14ac:dyDescent="0.25">
      <c r="A2" s="12"/>
      <c r="C2" s="13"/>
      <c r="D2" s="12"/>
      <c r="H2" s="13"/>
    </row>
    <row r="3" spans="1:12" ht="15.75" thickBot="1" x14ac:dyDescent="0.3">
      <c r="A3" s="7"/>
      <c r="B3" s="10"/>
      <c r="C3" s="8"/>
      <c r="D3" s="7"/>
      <c r="E3" s="10"/>
      <c r="F3" s="10"/>
      <c r="G3" s="10"/>
      <c r="H3" s="8"/>
    </row>
    <row r="4" spans="1:12" x14ac:dyDescent="0.25">
      <c r="A4" s="14" t="s">
        <v>19</v>
      </c>
      <c r="B4" s="9"/>
      <c r="C4" s="9"/>
      <c r="D4" s="9"/>
      <c r="E4" s="9"/>
      <c r="F4" s="9"/>
      <c r="G4" s="9"/>
      <c r="H4" s="6"/>
    </row>
    <row r="5" spans="1:12" x14ac:dyDescent="0.25">
      <c r="A5" s="12"/>
      <c r="H5" s="13"/>
    </row>
    <row r="6" spans="1:12" x14ac:dyDescent="0.25">
      <c r="A6" s="12"/>
      <c r="H6" s="13"/>
    </row>
    <row r="7" spans="1:12" x14ac:dyDescent="0.25">
      <c r="A7" s="12"/>
      <c r="H7" s="13"/>
    </row>
    <row r="8" spans="1:12" x14ac:dyDescent="0.25">
      <c r="A8" s="12"/>
      <c r="H8" s="13"/>
    </row>
    <row r="9" spans="1:12" x14ac:dyDescent="0.25">
      <c r="A9" s="12"/>
      <c r="H9" s="13"/>
    </row>
    <row r="10" spans="1:12" ht="15.75" thickBot="1" x14ac:dyDescent="0.3">
      <c r="A10" s="7"/>
      <c r="B10" s="10"/>
      <c r="C10" s="10"/>
      <c r="D10" s="10"/>
      <c r="E10" s="10"/>
      <c r="F10" s="10"/>
      <c r="G10" s="10"/>
      <c r="H10" s="8"/>
    </row>
    <row r="11" spans="1:12" x14ac:dyDescent="0.25">
      <c r="A11" s="14"/>
      <c r="B11" s="6"/>
      <c r="C11" s="15" t="s">
        <v>13</v>
      </c>
      <c r="D11" s="14" t="s">
        <v>14</v>
      </c>
      <c r="E11" s="9"/>
      <c r="F11" s="9"/>
      <c r="G11" s="9"/>
      <c r="H11" s="6"/>
    </row>
    <row r="12" spans="1:12" ht="15.75" thickBot="1" x14ac:dyDescent="0.3">
      <c r="A12" s="7"/>
      <c r="B12" s="8"/>
      <c r="C12" s="11"/>
      <c r="D12" s="7"/>
      <c r="E12" s="10"/>
      <c r="F12" s="10"/>
      <c r="G12" s="10"/>
      <c r="H12" s="8"/>
    </row>
    <row r="13" spans="1:12" x14ac:dyDescent="0.25">
      <c r="A13" s="14" t="s">
        <v>12</v>
      </c>
      <c r="B13" s="9"/>
      <c r="C13" s="6"/>
      <c r="D13" s="16" t="s">
        <v>15</v>
      </c>
      <c r="F13" s="13"/>
      <c r="G13" s="16" t="s">
        <v>16</v>
      </c>
      <c r="H13" s="13"/>
    </row>
    <row r="14" spans="1:12" x14ac:dyDescent="0.25">
      <c r="A14" s="12"/>
      <c r="C14" s="13"/>
      <c r="D14" s="12"/>
      <c r="F14" s="13"/>
      <c r="G14" s="16" t="s">
        <v>17</v>
      </c>
      <c r="H14" s="18" t="s">
        <v>18</v>
      </c>
    </row>
    <row r="15" spans="1:12" ht="15.75" thickBot="1" x14ac:dyDescent="0.3">
      <c r="A15" s="7"/>
      <c r="B15" s="10"/>
      <c r="C15" s="8"/>
      <c r="D15" s="7"/>
      <c r="E15" s="10"/>
      <c r="F15" s="8"/>
      <c r="G15" s="17"/>
      <c r="H15" s="8"/>
    </row>
    <row r="16" spans="1:12" ht="15.75" thickBot="1" x14ac:dyDescent="0.3">
      <c r="A16" s="3" t="s">
        <v>0</v>
      </c>
      <c r="B16" s="3" t="s">
        <v>1</v>
      </c>
      <c r="C16" s="3" t="s">
        <v>2</v>
      </c>
      <c r="D16" s="3" t="s">
        <v>3</v>
      </c>
      <c r="E16" s="34" t="s">
        <v>4</v>
      </c>
      <c r="F16" s="34"/>
      <c r="G16" s="3" t="s">
        <v>5</v>
      </c>
      <c r="H16" s="3" t="s">
        <v>6</v>
      </c>
      <c r="J16" s="23"/>
      <c r="K16" s="23"/>
      <c r="L16" s="23"/>
    </row>
    <row r="17" spans="1:8" x14ac:dyDescent="0.25">
      <c r="A17" s="2" t="s">
        <v>25</v>
      </c>
      <c r="B17" s="2">
        <v>1</v>
      </c>
      <c r="C17" s="2" t="str">
        <f t="shared" ref="C17:C32" si="0">VLOOKUP(A17,Prodotti,2,FALSE)</f>
        <v>Perline di vetro  sferico Diametro 5mm</v>
      </c>
      <c r="D17" s="25">
        <v>0.22</v>
      </c>
      <c r="E17" s="20"/>
      <c r="F17" s="20"/>
      <c r="G17" s="19">
        <f t="shared" ref="G17:G32" si="1">VLOOKUP(A17,Prodotti,3,FALSE)</f>
        <v>8</v>
      </c>
      <c r="H17" s="19">
        <f>B17*G17-(B17*G17*E17)</f>
        <v>8</v>
      </c>
    </row>
    <row r="18" spans="1:8" x14ac:dyDescent="0.25">
      <c r="A18" s="1" t="s">
        <v>171</v>
      </c>
      <c r="B18" s="1"/>
      <c r="C18" s="2" t="e">
        <f t="shared" si="0"/>
        <v>#N/A</v>
      </c>
      <c r="D18" s="24"/>
      <c r="E18" s="21"/>
      <c r="F18" s="21"/>
      <c r="G18" s="19" t="e">
        <f t="shared" si="1"/>
        <v>#N/A</v>
      </c>
      <c r="H18" s="19" t="e">
        <f t="shared" ref="H18:H32" si="2">B18*G18-(B18*G18*E18)</f>
        <v>#N/A</v>
      </c>
    </row>
    <row r="19" spans="1:8" x14ac:dyDescent="0.25">
      <c r="A19" s="1"/>
      <c r="B19" s="1"/>
      <c r="C19" s="2" t="e">
        <f t="shared" si="0"/>
        <v>#N/A</v>
      </c>
      <c r="D19" s="1"/>
      <c r="E19" s="21"/>
      <c r="F19" s="21"/>
      <c r="G19" s="19" t="e">
        <f t="shared" si="1"/>
        <v>#N/A</v>
      </c>
      <c r="H19" s="19" t="e">
        <f t="shared" si="2"/>
        <v>#N/A</v>
      </c>
    </row>
    <row r="20" spans="1:8" x14ac:dyDescent="0.25">
      <c r="A20" s="1"/>
      <c r="B20" s="1"/>
      <c r="C20" s="2" t="e">
        <f t="shared" si="0"/>
        <v>#N/A</v>
      </c>
      <c r="D20" s="1"/>
      <c r="E20" s="21"/>
      <c r="F20" s="21"/>
      <c r="G20" s="19" t="e">
        <f t="shared" si="1"/>
        <v>#N/A</v>
      </c>
      <c r="H20" s="19" t="e">
        <f t="shared" si="2"/>
        <v>#N/A</v>
      </c>
    </row>
    <row r="21" spans="1:8" x14ac:dyDescent="0.25">
      <c r="A21" s="1"/>
      <c r="B21" s="1"/>
      <c r="C21" s="2" t="e">
        <f t="shared" si="0"/>
        <v>#N/A</v>
      </c>
      <c r="D21" s="1"/>
      <c r="E21" s="21"/>
      <c r="F21" s="21"/>
      <c r="G21" s="19" t="e">
        <f t="shared" si="1"/>
        <v>#N/A</v>
      </c>
      <c r="H21" s="19" t="e">
        <f t="shared" si="2"/>
        <v>#N/A</v>
      </c>
    </row>
    <row r="22" spans="1:8" x14ac:dyDescent="0.25">
      <c r="A22" s="1"/>
      <c r="B22" s="1"/>
      <c r="C22" s="2" t="e">
        <f t="shared" si="0"/>
        <v>#N/A</v>
      </c>
      <c r="D22" s="1"/>
      <c r="E22" s="21"/>
      <c r="F22" s="21"/>
      <c r="G22" s="19" t="e">
        <f t="shared" si="1"/>
        <v>#N/A</v>
      </c>
      <c r="H22" s="19" t="e">
        <f t="shared" si="2"/>
        <v>#N/A</v>
      </c>
    </row>
    <row r="23" spans="1:8" x14ac:dyDescent="0.25">
      <c r="A23" s="1"/>
      <c r="B23" s="1"/>
      <c r="C23" s="2" t="e">
        <f t="shared" si="0"/>
        <v>#N/A</v>
      </c>
      <c r="D23" s="1"/>
      <c r="E23" s="21"/>
      <c r="F23" s="21"/>
      <c r="G23" s="19" t="e">
        <f t="shared" si="1"/>
        <v>#N/A</v>
      </c>
      <c r="H23" s="19" t="e">
        <f t="shared" si="2"/>
        <v>#N/A</v>
      </c>
    </row>
    <row r="24" spans="1:8" x14ac:dyDescent="0.25">
      <c r="A24" s="1"/>
      <c r="B24" s="1"/>
      <c r="C24" s="2" t="e">
        <f t="shared" si="0"/>
        <v>#N/A</v>
      </c>
      <c r="D24" s="1"/>
      <c r="E24" s="21"/>
      <c r="F24" s="21"/>
      <c r="G24" s="19" t="e">
        <f t="shared" si="1"/>
        <v>#N/A</v>
      </c>
      <c r="H24" s="19" t="e">
        <f t="shared" si="2"/>
        <v>#N/A</v>
      </c>
    </row>
    <row r="25" spans="1:8" x14ac:dyDescent="0.25">
      <c r="A25" s="1"/>
      <c r="B25" s="1"/>
      <c r="C25" s="2" t="e">
        <f t="shared" si="0"/>
        <v>#N/A</v>
      </c>
      <c r="D25" s="1"/>
      <c r="E25" s="21"/>
      <c r="F25" s="21"/>
      <c r="G25" s="19" t="e">
        <f t="shared" si="1"/>
        <v>#N/A</v>
      </c>
      <c r="H25" s="19" t="e">
        <f t="shared" si="2"/>
        <v>#N/A</v>
      </c>
    </row>
    <row r="26" spans="1:8" x14ac:dyDescent="0.25">
      <c r="A26" s="1"/>
      <c r="B26" s="1"/>
      <c r="C26" s="2" t="e">
        <f t="shared" si="0"/>
        <v>#N/A</v>
      </c>
      <c r="D26" s="1"/>
      <c r="E26" s="21"/>
      <c r="F26" s="21"/>
      <c r="G26" s="19" t="e">
        <f t="shared" si="1"/>
        <v>#N/A</v>
      </c>
      <c r="H26" s="19" t="e">
        <f t="shared" si="2"/>
        <v>#N/A</v>
      </c>
    </row>
    <row r="27" spans="1:8" x14ac:dyDescent="0.25">
      <c r="A27" s="1"/>
      <c r="B27" s="1"/>
      <c r="C27" s="2" t="e">
        <f t="shared" si="0"/>
        <v>#N/A</v>
      </c>
      <c r="D27" s="1"/>
      <c r="E27" s="21"/>
      <c r="F27" s="21"/>
      <c r="G27" s="19" t="e">
        <f t="shared" si="1"/>
        <v>#N/A</v>
      </c>
      <c r="H27" s="19" t="e">
        <f t="shared" si="2"/>
        <v>#N/A</v>
      </c>
    </row>
    <row r="28" spans="1:8" x14ac:dyDescent="0.25">
      <c r="A28" s="1"/>
      <c r="B28" s="1"/>
      <c r="C28" s="2" t="e">
        <f t="shared" si="0"/>
        <v>#N/A</v>
      </c>
      <c r="D28" s="1"/>
      <c r="E28" s="21"/>
      <c r="F28" s="21"/>
      <c r="G28" s="19" t="e">
        <f t="shared" si="1"/>
        <v>#N/A</v>
      </c>
      <c r="H28" s="19" t="e">
        <f t="shared" si="2"/>
        <v>#N/A</v>
      </c>
    </row>
    <row r="29" spans="1:8" x14ac:dyDescent="0.25">
      <c r="A29" s="1"/>
      <c r="B29" s="1"/>
      <c r="C29" s="2" t="e">
        <f t="shared" si="0"/>
        <v>#N/A</v>
      </c>
      <c r="D29" s="1"/>
      <c r="E29" s="21"/>
      <c r="F29" s="21"/>
      <c r="G29" s="19" t="e">
        <f t="shared" si="1"/>
        <v>#N/A</v>
      </c>
      <c r="H29" s="19" t="e">
        <f t="shared" si="2"/>
        <v>#N/A</v>
      </c>
    </row>
    <row r="30" spans="1:8" x14ac:dyDescent="0.25">
      <c r="A30" s="1"/>
      <c r="B30" s="1"/>
      <c r="C30" s="2" t="e">
        <f t="shared" si="0"/>
        <v>#N/A</v>
      </c>
      <c r="D30" s="1"/>
      <c r="E30" s="21"/>
      <c r="F30" s="21"/>
      <c r="G30" s="19" t="e">
        <f t="shared" si="1"/>
        <v>#N/A</v>
      </c>
      <c r="H30" s="19" t="e">
        <f t="shared" si="2"/>
        <v>#N/A</v>
      </c>
    </row>
    <row r="31" spans="1:8" x14ac:dyDescent="0.25">
      <c r="A31" s="1"/>
      <c r="B31" s="1"/>
      <c r="C31" s="2" t="e">
        <f t="shared" si="0"/>
        <v>#N/A</v>
      </c>
      <c r="D31" s="1"/>
      <c r="E31" s="21"/>
      <c r="F31" s="21"/>
      <c r="G31" s="19" t="e">
        <f t="shared" si="1"/>
        <v>#N/A</v>
      </c>
      <c r="H31" s="19" t="e">
        <f t="shared" si="2"/>
        <v>#N/A</v>
      </c>
    </row>
    <row r="32" spans="1:8" ht="15.75" thickBot="1" x14ac:dyDescent="0.3">
      <c r="A32" s="4"/>
      <c r="B32" s="4"/>
      <c r="C32" s="2" t="e">
        <f t="shared" si="0"/>
        <v>#N/A</v>
      </c>
      <c r="D32" s="4"/>
      <c r="E32" s="22"/>
      <c r="F32" s="22"/>
      <c r="G32" s="19" t="e">
        <f t="shared" si="1"/>
        <v>#N/A</v>
      </c>
      <c r="H32" s="19" t="e">
        <f t="shared" si="2"/>
        <v>#N/A</v>
      </c>
    </row>
    <row r="33" spans="1:9" x14ac:dyDescent="0.25">
      <c r="A33" s="14" t="s">
        <v>169</v>
      </c>
      <c r="B33" s="9"/>
      <c r="C33" s="15"/>
      <c r="D33" s="14"/>
      <c r="E33" s="9"/>
      <c r="F33" s="6"/>
      <c r="G33" s="5"/>
      <c r="H33" s="6"/>
    </row>
    <row r="34" spans="1:9" ht="15.75" thickBot="1" x14ac:dyDescent="0.3">
      <c r="A34" s="26">
        <f>_xlfn.AGGREGATE(9,6,H17:H32)</f>
        <v>8</v>
      </c>
      <c r="B34" s="10"/>
      <c r="C34" s="27"/>
      <c r="D34" s="28"/>
      <c r="E34" s="10"/>
      <c r="F34" s="8"/>
      <c r="G34" s="16" t="s">
        <v>172</v>
      </c>
      <c r="H34" s="13"/>
      <c r="I34">
        <f>SUMIF(H17:H32,"&lt;&gt;#N/D")</f>
        <v>8</v>
      </c>
    </row>
    <row r="35" spans="1:9" x14ac:dyDescent="0.25">
      <c r="A35" s="14" t="s">
        <v>168</v>
      </c>
      <c r="B35" s="6"/>
      <c r="C35" s="15"/>
      <c r="D35" s="14"/>
      <c r="E35" s="9"/>
      <c r="F35" s="6"/>
      <c r="G35" s="12"/>
      <c r="H35" s="13"/>
    </row>
    <row r="36" spans="1:9" ht="15.75" thickBot="1" x14ac:dyDescent="0.3">
      <c r="A36" s="28">
        <f>A34*22%</f>
        <v>1.76</v>
      </c>
      <c r="B36" s="8"/>
      <c r="C36" s="27"/>
      <c r="D36" s="28"/>
      <c r="E36" s="10"/>
      <c r="F36" s="8"/>
      <c r="G36" s="16" t="s">
        <v>24</v>
      </c>
      <c r="H36" s="29">
        <f>A38+M34+D37+D38+D39</f>
        <v>1.76</v>
      </c>
    </row>
    <row r="37" spans="1:9" x14ac:dyDescent="0.25">
      <c r="A37" s="14" t="s">
        <v>7</v>
      </c>
      <c r="B37" s="6"/>
      <c r="C37" s="14" t="s">
        <v>10</v>
      </c>
      <c r="D37" s="9"/>
      <c r="E37" s="9"/>
      <c r="F37" s="6"/>
      <c r="G37" s="12"/>
      <c r="H37" s="13"/>
    </row>
    <row r="38" spans="1:9" x14ac:dyDescent="0.25">
      <c r="A38" s="30">
        <f>A36+C36+D36</f>
        <v>1.76</v>
      </c>
      <c r="B38" s="13"/>
      <c r="C38" s="16" t="s">
        <v>8</v>
      </c>
      <c r="F38" s="13"/>
      <c r="G38" s="12"/>
      <c r="H38" s="13"/>
    </row>
    <row r="39" spans="1:9" ht="15.75" thickBot="1" x14ac:dyDescent="0.3">
      <c r="A39" s="7"/>
      <c r="B39" s="8"/>
      <c r="C39" s="17" t="s">
        <v>9</v>
      </c>
      <c r="D39" s="10"/>
      <c r="E39" s="10"/>
      <c r="F39" s="8"/>
      <c r="G39" s="7"/>
      <c r="H39" s="8"/>
    </row>
  </sheetData>
  <dataConsolidate/>
  <mergeCells count="1">
    <mergeCell ref="E16:F16"/>
  </mergeCells>
  <dataValidations count="2">
    <dataValidation type="list" allowBlank="1" showInputMessage="1" showErrorMessage="1" sqref="D17:D32" xr:uid="{BBEA903A-574B-455A-A4A6-1A991C40057E}">
      <formula1>"4%, 10%, 22%"</formula1>
    </dataValidation>
    <dataValidation type="list" allowBlank="1" showInputMessage="1" showErrorMessage="1" sqref="D12" xr:uid="{6AEE4EE9-5709-428E-8B6E-09FED804BEDC}">
      <formula1>TipiPagamento</formula1>
    </dataValidation>
  </dataValidations>
  <pageMargins left="0.7" right="0.7" top="0.75" bottom="0.75" header="0.3" footer="0.3"/>
  <pageSetup paperSize="9" scale="7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Foglio2"/>
  <dimension ref="A1:D12"/>
  <sheetViews>
    <sheetView workbookViewId="0">
      <selection activeCell="D13" sqref="D13"/>
    </sheetView>
  </sheetViews>
  <sheetFormatPr defaultRowHeight="15" x14ac:dyDescent="0.25"/>
  <sheetData>
    <row r="1" spans="1:4" x14ac:dyDescent="0.25">
      <c r="A1" t="s">
        <v>20</v>
      </c>
    </row>
    <row r="2" spans="1:4" x14ac:dyDescent="0.25">
      <c r="A2" t="s">
        <v>21</v>
      </c>
    </row>
    <row r="3" spans="1:4" x14ac:dyDescent="0.25">
      <c r="A3" t="s">
        <v>22</v>
      </c>
    </row>
    <row r="4" spans="1:4" x14ac:dyDescent="0.25">
      <c r="A4" t="s">
        <v>23</v>
      </c>
    </row>
    <row r="12" spans="1:4" x14ac:dyDescent="0.25">
      <c r="D12">
        <f ca="1">COUNTA(TipiPagamento)</f>
        <v>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107"/>
  <sheetViews>
    <sheetView workbookViewId="0">
      <selection activeCell="A2" sqref="A2"/>
    </sheetView>
  </sheetViews>
  <sheetFormatPr defaultRowHeight="12.75" x14ac:dyDescent="0.2"/>
  <cols>
    <col min="1" max="1" width="9.140625" style="31"/>
    <col min="2" max="2" width="33.140625" style="31" bestFit="1" customWidth="1"/>
    <col min="3" max="3" width="19.140625" style="31" bestFit="1" customWidth="1"/>
    <col min="4" max="4" width="23.7109375" style="31" bestFit="1" customWidth="1"/>
    <col min="5" max="5" width="9.140625" style="31"/>
    <col min="6" max="6" width="10" style="31" bestFit="1" customWidth="1"/>
    <col min="7" max="16384" width="9.140625" style="31"/>
  </cols>
  <sheetData>
    <row r="1" spans="1:7" x14ac:dyDescent="0.2">
      <c r="A1" s="33" t="s">
        <v>167</v>
      </c>
      <c r="B1" s="33" t="s">
        <v>166</v>
      </c>
      <c r="C1" s="33" t="s">
        <v>165</v>
      </c>
      <c r="D1" s="33" t="s">
        <v>164</v>
      </c>
      <c r="E1" s="33"/>
      <c r="G1" s="33"/>
    </row>
    <row r="2" spans="1:7" x14ac:dyDescent="0.2">
      <c r="A2" s="31" t="s">
        <v>170</v>
      </c>
      <c r="B2" s="31" t="s">
        <v>144</v>
      </c>
      <c r="C2" s="32">
        <v>7</v>
      </c>
      <c r="D2" s="31">
        <v>2</v>
      </c>
    </row>
    <row r="3" spans="1:7" x14ac:dyDescent="0.2">
      <c r="A3" s="31" t="s">
        <v>163</v>
      </c>
      <c r="B3" s="31" t="s">
        <v>142</v>
      </c>
      <c r="C3" s="32">
        <v>7</v>
      </c>
      <c r="D3" s="31">
        <v>14</v>
      </c>
    </row>
    <row r="4" spans="1:7" x14ac:dyDescent="0.2">
      <c r="A4" s="31" t="s">
        <v>162</v>
      </c>
      <c r="B4" s="31" t="s">
        <v>144</v>
      </c>
      <c r="C4" s="32">
        <v>7</v>
      </c>
      <c r="D4" s="31">
        <v>53</v>
      </c>
    </row>
    <row r="5" spans="1:7" x14ac:dyDescent="0.2">
      <c r="A5" s="31" t="s">
        <v>161</v>
      </c>
      <c r="B5" s="31" t="s">
        <v>142</v>
      </c>
      <c r="C5" s="32">
        <v>7</v>
      </c>
      <c r="D5" s="31">
        <v>11</v>
      </c>
    </row>
    <row r="6" spans="1:7" x14ac:dyDescent="0.2">
      <c r="A6" s="31" t="s">
        <v>160</v>
      </c>
      <c r="B6" s="31" t="s">
        <v>151</v>
      </c>
      <c r="C6" s="32">
        <v>7</v>
      </c>
      <c r="D6" s="31">
        <v>4</v>
      </c>
    </row>
    <row r="7" spans="1:7" x14ac:dyDescent="0.2">
      <c r="A7" s="31" t="s">
        <v>159</v>
      </c>
      <c r="B7" s="31" t="s">
        <v>142</v>
      </c>
      <c r="C7" s="32">
        <v>7</v>
      </c>
      <c r="D7" s="31">
        <v>10</v>
      </c>
    </row>
    <row r="8" spans="1:7" x14ac:dyDescent="0.2">
      <c r="A8" s="31" t="s">
        <v>158</v>
      </c>
      <c r="B8" s="31" t="s">
        <v>144</v>
      </c>
      <c r="C8" s="32">
        <v>7</v>
      </c>
      <c r="D8" s="31">
        <v>6</v>
      </c>
    </row>
    <row r="9" spans="1:7" x14ac:dyDescent="0.2">
      <c r="A9" s="31" t="s">
        <v>157</v>
      </c>
      <c r="B9" s="31" t="s">
        <v>142</v>
      </c>
      <c r="C9" s="32">
        <v>7</v>
      </c>
      <c r="D9" s="31">
        <v>7</v>
      </c>
    </row>
    <row r="10" spans="1:7" x14ac:dyDescent="0.2">
      <c r="A10" s="31" t="s">
        <v>156</v>
      </c>
      <c r="B10" s="31" t="s">
        <v>144</v>
      </c>
      <c r="C10" s="32">
        <v>7</v>
      </c>
      <c r="D10" s="31">
        <v>6</v>
      </c>
    </row>
    <row r="11" spans="1:7" x14ac:dyDescent="0.2">
      <c r="A11" s="31" t="s">
        <v>155</v>
      </c>
      <c r="B11" s="31" t="s">
        <v>151</v>
      </c>
      <c r="C11" s="32">
        <v>7</v>
      </c>
      <c r="D11" s="31">
        <v>9</v>
      </c>
    </row>
    <row r="12" spans="1:7" x14ac:dyDescent="0.2">
      <c r="A12" s="31" t="s">
        <v>154</v>
      </c>
      <c r="B12" s="31" t="s">
        <v>144</v>
      </c>
      <c r="C12" s="32">
        <v>7</v>
      </c>
      <c r="D12" s="31">
        <v>12</v>
      </c>
    </row>
    <row r="13" spans="1:7" x14ac:dyDescent="0.2">
      <c r="A13" s="31" t="s">
        <v>153</v>
      </c>
      <c r="B13" s="31" t="s">
        <v>142</v>
      </c>
      <c r="C13" s="32">
        <v>7</v>
      </c>
      <c r="D13" s="31">
        <v>16</v>
      </c>
    </row>
    <row r="14" spans="1:7" x14ac:dyDescent="0.2">
      <c r="A14" s="31" t="s">
        <v>152</v>
      </c>
      <c r="B14" s="31" t="s">
        <v>151</v>
      </c>
      <c r="C14" s="32">
        <v>7</v>
      </c>
      <c r="D14" s="31">
        <v>10</v>
      </c>
    </row>
    <row r="15" spans="1:7" x14ac:dyDescent="0.2">
      <c r="A15" s="31" t="s">
        <v>150</v>
      </c>
      <c r="B15" s="31" t="s">
        <v>142</v>
      </c>
      <c r="C15" s="32">
        <v>7</v>
      </c>
      <c r="D15" s="31">
        <v>12</v>
      </c>
    </row>
    <row r="16" spans="1:7" x14ac:dyDescent="0.2">
      <c r="A16" s="31" t="s">
        <v>149</v>
      </c>
      <c r="B16" s="31" t="s">
        <v>144</v>
      </c>
      <c r="C16" s="32">
        <v>7.5</v>
      </c>
      <c r="D16" s="31">
        <v>43</v>
      </c>
    </row>
    <row r="17" spans="1:4" x14ac:dyDescent="0.2">
      <c r="A17" s="31" t="s">
        <v>148</v>
      </c>
      <c r="B17" s="31" t="s">
        <v>142</v>
      </c>
      <c r="C17" s="32">
        <v>7.5</v>
      </c>
      <c r="D17" s="31">
        <v>10</v>
      </c>
    </row>
    <row r="18" spans="1:4" x14ac:dyDescent="0.2">
      <c r="A18" s="31" t="s">
        <v>147</v>
      </c>
      <c r="B18" s="31" t="s">
        <v>144</v>
      </c>
      <c r="C18" s="32">
        <v>7.5</v>
      </c>
      <c r="D18" s="31">
        <v>33</v>
      </c>
    </row>
    <row r="19" spans="1:4" x14ac:dyDescent="0.2">
      <c r="A19" s="31" t="s">
        <v>146</v>
      </c>
      <c r="B19" s="31" t="s">
        <v>142</v>
      </c>
      <c r="C19" s="32">
        <v>7.5</v>
      </c>
      <c r="D19" s="31">
        <v>7</v>
      </c>
    </row>
    <row r="20" spans="1:4" x14ac:dyDescent="0.2">
      <c r="A20" s="31" t="s">
        <v>145</v>
      </c>
      <c r="B20" s="31" t="s">
        <v>144</v>
      </c>
      <c r="C20" s="32">
        <v>7.5</v>
      </c>
      <c r="D20" s="31">
        <v>8</v>
      </c>
    </row>
    <row r="21" spans="1:4" x14ac:dyDescent="0.2">
      <c r="A21" s="31" t="s">
        <v>143</v>
      </c>
      <c r="B21" s="31" t="s">
        <v>142</v>
      </c>
      <c r="C21" s="32">
        <v>7.5</v>
      </c>
      <c r="D21" s="31">
        <v>17</v>
      </c>
    </row>
    <row r="22" spans="1:4" x14ac:dyDescent="0.2">
      <c r="A22" s="31" t="s">
        <v>141</v>
      </c>
      <c r="B22" s="31" t="s">
        <v>121</v>
      </c>
      <c r="C22" s="32">
        <v>8</v>
      </c>
      <c r="D22" s="31">
        <v>3</v>
      </c>
    </row>
    <row r="23" spans="1:4" x14ac:dyDescent="0.2">
      <c r="A23" s="31" t="s">
        <v>140</v>
      </c>
      <c r="B23" s="31" t="s">
        <v>119</v>
      </c>
      <c r="C23" s="32">
        <v>8</v>
      </c>
      <c r="D23" s="31">
        <v>13</v>
      </c>
    </row>
    <row r="24" spans="1:4" x14ac:dyDescent="0.2">
      <c r="A24" s="31" t="s">
        <v>139</v>
      </c>
      <c r="B24" s="31" t="s">
        <v>109</v>
      </c>
      <c r="C24" s="32">
        <v>8</v>
      </c>
      <c r="D24" s="31">
        <v>45</v>
      </c>
    </row>
    <row r="25" spans="1:4" x14ac:dyDescent="0.2">
      <c r="A25" s="31" t="s">
        <v>138</v>
      </c>
      <c r="B25" s="31" t="s">
        <v>105</v>
      </c>
      <c r="C25" s="32">
        <v>8</v>
      </c>
      <c r="D25" s="31">
        <v>9</v>
      </c>
    </row>
    <row r="26" spans="1:4" x14ac:dyDescent="0.2">
      <c r="A26" s="31" t="s">
        <v>137</v>
      </c>
      <c r="B26" s="31" t="s">
        <v>109</v>
      </c>
      <c r="C26" s="32">
        <v>8</v>
      </c>
      <c r="D26" s="31">
        <v>55</v>
      </c>
    </row>
    <row r="27" spans="1:4" x14ac:dyDescent="0.2">
      <c r="A27" s="31" t="s">
        <v>136</v>
      </c>
      <c r="B27" s="31" t="s">
        <v>105</v>
      </c>
      <c r="C27" s="32">
        <v>8</v>
      </c>
      <c r="D27" s="31">
        <v>15</v>
      </c>
    </row>
    <row r="28" spans="1:4" x14ac:dyDescent="0.2">
      <c r="A28" s="31" t="s">
        <v>25</v>
      </c>
      <c r="B28" s="31" t="s">
        <v>109</v>
      </c>
      <c r="C28" s="32">
        <v>8</v>
      </c>
      <c r="D28" s="31">
        <v>23</v>
      </c>
    </row>
    <row r="29" spans="1:4" x14ac:dyDescent="0.2">
      <c r="A29" s="31" t="s">
        <v>135</v>
      </c>
      <c r="B29" s="31" t="s">
        <v>105</v>
      </c>
      <c r="C29" s="32">
        <v>8</v>
      </c>
      <c r="D29" s="31">
        <v>9</v>
      </c>
    </row>
    <row r="30" spans="1:4" x14ac:dyDescent="0.2">
      <c r="A30" s="31" t="s">
        <v>134</v>
      </c>
      <c r="B30" s="31" t="s">
        <v>107</v>
      </c>
      <c r="C30" s="32">
        <v>8</v>
      </c>
      <c r="D30" s="31">
        <v>12</v>
      </c>
    </row>
    <row r="31" spans="1:4" x14ac:dyDescent="0.2">
      <c r="A31" s="31" t="s">
        <v>133</v>
      </c>
      <c r="B31" s="31" t="s">
        <v>103</v>
      </c>
      <c r="C31" s="32">
        <v>8</v>
      </c>
      <c r="D31" s="31">
        <v>9</v>
      </c>
    </row>
    <row r="32" spans="1:4" x14ac:dyDescent="0.2">
      <c r="A32" s="31" t="s">
        <v>132</v>
      </c>
      <c r="B32" s="31" t="s">
        <v>109</v>
      </c>
      <c r="C32" s="32">
        <v>8</v>
      </c>
      <c r="D32" s="31">
        <v>12</v>
      </c>
    </row>
    <row r="33" spans="1:4" x14ac:dyDescent="0.2">
      <c r="A33" s="31" t="s">
        <v>131</v>
      </c>
      <c r="B33" s="31" t="s">
        <v>105</v>
      </c>
      <c r="C33" s="32">
        <v>8</v>
      </c>
      <c r="D33" s="31">
        <v>12</v>
      </c>
    </row>
    <row r="34" spans="1:4" x14ac:dyDescent="0.2">
      <c r="A34" s="31" t="s">
        <v>130</v>
      </c>
      <c r="B34" s="31" t="s">
        <v>105</v>
      </c>
      <c r="C34" s="32">
        <v>8</v>
      </c>
      <c r="D34" s="31">
        <v>8</v>
      </c>
    </row>
    <row r="35" spans="1:4" x14ac:dyDescent="0.2">
      <c r="A35" s="31" t="s">
        <v>129</v>
      </c>
      <c r="B35" s="31" t="s">
        <v>119</v>
      </c>
      <c r="C35" s="32">
        <v>8</v>
      </c>
      <c r="D35" s="31">
        <v>12</v>
      </c>
    </row>
    <row r="36" spans="1:4" x14ac:dyDescent="0.2">
      <c r="A36" s="31" t="s">
        <v>128</v>
      </c>
      <c r="B36" s="31" t="s">
        <v>107</v>
      </c>
      <c r="C36" s="32">
        <v>8.5</v>
      </c>
      <c r="D36" s="31">
        <v>12</v>
      </c>
    </row>
    <row r="37" spans="1:4" x14ac:dyDescent="0.2">
      <c r="A37" s="31" t="s">
        <v>127</v>
      </c>
      <c r="B37" s="31" t="s">
        <v>103</v>
      </c>
      <c r="C37" s="32">
        <v>8.5</v>
      </c>
      <c r="D37" s="31">
        <v>11</v>
      </c>
    </row>
    <row r="38" spans="1:4" x14ac:dyDescent="0.2">
      <c r="A38" s="31" t="s">
        <v>126</v>
      </c>
      <c r="B38" s="31" t="s">
        <v>107</v>
      </c>
      <c r="C38" s="32">
        <v>8.5</v>
      </c>
      <c r="D38" s="31">
        <v>56</v>
      </c>
    </row>
    <row r="39" spans="1:4" x14ac:dyDescent="0.2">
      <c r="A39" s="31" t="s">
        <v>125</v>
      </c>
      <c r="B39" s="31" t="s">
        <v>103</v>
      </c>
      <c r="C39" s="32">
        <v>8.5</v>
      </c>
      <c r="D39" s="31">
        <v>14</v>
      </c>
    </row>
    <row r="40" spans="1:4" x14ac:dyDescent="0.2">
      <c r="A40" s="31" t="s">
        <v>124</v>
      </c>
      <c r="B40" s="31" t="s">
        <v>107</v>
      </c>
      <c r="C40" s="32">
        <v>8.5</v>
      </c>
      <c r="D40" s="31">
        <v>23</v>
      </c>
    </row>
    <row r="41" spans="1:4" x14ac:dyDescent="0.2">
      <c r="A41" s="31" t="s">
        <v>123</v>
      </c>
      <c r="B41" s="31" t="s">
        <v>103</v>
      </c>
      <c r="C41" s="32">
        <v>8.5</v>
      </c>
      <c r="D41" s="31">
        <v>6</v>
      </c>
    </row>
    <row r="42" spans="1:4" x14ac:dyDescent="0.2">
      <c r="A42" s="31" t="s">
        <v>122</v>
      </c>
      <c r="B42" s="31" t="s">
        <v>121</v>
      </c>
      <c r="C42" s="32">
        <v>8.5</v>
      </c>
      <c r="D42" s="31">
        <v>34</v>
      </c>
    </row>
    <row r="43" spans="1:4" x14ac:dyDescent="0.2">
      <c r="A43" s="31" t="s">
        <v>120</v>
      </c>
      <c r="B43" s="31" t="s">
        <v>119</v>
      </c>
      <c r="C43" s="32">
        <v>8.5</v>
      </c>
      <c r="D43" s="31">
        <v>16</v>
      </c>
    </row>
    <row r="44" spans="1:4" x14ac:dyDescent="0.2">
      <c r="A44" s="31" t="s">
        <v>118</v>
      </c>
      <c r="B44" s="31" t="s">
        <v>109</v>
      </c>
      <c r="C44" s="32">
        <v>9</v>
      </c>
      <c r="D44" s="31">
        <v>12</v>
      </c>
    </row>
    <row r="45" spans="1:4" x14ac:dyDescent="0.2">
      <c r="A45" s="31" t="s">
        <v>117</v>
      </c>
      <c r="B45" s="31" t="s">
        <v>107</v>
      </c>
      <c r="C45" s="32">
        <v>9</v>
      </c>
      <c r="D45" s="31">
        <v>15</v>
      </c>
    </row>
    <row r="46" spans="1:4" x14ac:dyDescent="0.2">
      <c r="A46" s="31" t="s">
        <v>116</v>
      </c>
      <c r="B46" s="31" t="s">
        <v>105</v>
      </c>
      <c r="C46" s="32">
        <v>9</v>
      </c>
      <c r="D46" s="31">
        <v>6</v>
      </c>
    </row>
    <row r="47" spans="1:4" x14ac:dyDescent="0.2">
      <c r="A47" s="31" t="s">
        <v>115</v>
      </c>
      <c r="B47" s="31" t="s">
        <v>103</v>
      </c>
      <c r="C47" s="32">
        <v>9</v>
      </c>
      <c r="D47" s="31">
        <v>15</v>
      </c>
    </row>
    <row r="48" spans="1:4" x14ac:dyDescent="0.2">
      <c r="A48" s="31" t="s">
        <v>114</v>
      </c>
      <c r="B48" s="31" t="s">
        <v>109</v>
      </c>
      <c r="C48" s="32">
        <v>9</v>
      </c>
      <c r="D48" s="31">
        <v>5</v>
      </c>
    </row>
    <row r="49" spans="1:4" x14ac:dyDescent="0.2">
      <c r="A49" s="31" t="s">
        <v>113</v>
      </c>
      <c r="B49" s="31" t="s">
        <v>107</v>
      </c>
      <c r="C49" s="32">
        <v>9</v>
      </c>
      <c r="D49" s="31">
        <v>34</v>
      </c>
    </row>
    <row r="50" spans="1:4" x14ac:dyDescent="0.2">
      <c r="A50" s="31" t="s">
        <v>112</v>
      </c>
      <c r="B50" s="31" t="s">
        <v>105</v>
      </c>
      <c r="C50" s="32">
        <v>9</v>
      </c>
      <c r="D50" s="31">
        <v>4</v>
      </c>
    </row>
    <row r="51" spans="1:4" x14ac:dyDescent="0.2">
      <c r="A51" s="31" t="s">
        <v>111</v>
      </c>
      <c r="B51" s="31" t="s">
        <v>103</v>
      </c>
      <c r="C51" s="32">
        <v>9</v>
      </c>
      <c r="D51" s="31">
        <v>17</v>
      </c>
    </row>
    <row r="52" spans="1:4" x14ac:dyDescent="0.2">
      <c r="A52" s="31" t="s">
        <v>110</v>
      </c>
      <c r="B52" s="31" t="s">
        <v>109</v>
      </c>
      <c r="C52" s="32">
        <v>9</v>
      </c>
      <c r="D52" s="31">
        <v>23</v>
      </c>
    </row>
    <row r="53" spans="1:4" x14ac:dyDescent="0.2">
      <c r="A53" s="31" t="s">
        <v>108</v>
      </c>
      <c r="B53" s="31" t="s">
        <v>107</v>
      </c>
      <c r="C53" s="32">
        <v>9</v>
      </c>
      <c r="D53" s="31">
        <v>6</v>
      </c>
    </row>
    <row r="54" spans="1:4" x14ac:dyDescent="0.2">
      <c r="A54" s="31" t="s">
        <v>106</v>
      </c>
      <c r="B54" s="31" t="s">
        <v>105</v>
      </c>
      <c r="C54" s="32">
        <v>9</v>
      </c>
      <c r="D54" s="31">
        <v>4</v>
      </c>
    </row>
    <row r="55" spans="1:4" x14ac:dyDescent="0.2">
      <c r="A55" s="31" t="s">
        <v>104</v>
      </c>
      <c r="B55" s="31" t="s">
        <v>103</v>
      </c>
      <c r="C55" s="32">
        <v>9</v>
      </c>
      <c r="D55" s="31">
        <v>10</v>
      </c>
    </row>
    <row r="56" spans="1:4" x14ac:dyDescent="0.2">
      <c r="A56" s="31" t="s">
        <v>102</v>
      </c>
      <c r="B56" s="31" t="s">
        <v>91</v>
      </c>
      <c r="C56" s="32">
        <v>9.5</v>
      </c>
      <c r="D56" s="31">
        <v>34</v>
      </c>
    </row>
    <row r="57" spans="1:4" x14ac:dyDescent="0.2">
      <c r="A57" s="31" t="s">
        <v>101</v>
      </c>
      <c r="B57" s="31" t="s">
        <v>89</v>
      </c>
      <c r="C57" s="32">
        <v>9.5</v>
      </c>
      <c r="D57" s="31">
        <v>18</v>
      </c>
    </row>
    <row r="58" spans="1:4" x14ac:dyDescent="0.2">
      <c r="A58" s="31" t="s">
        <v>100</v>
      </c>
      <c r="B58" s="31" t="s">
        <v>91</v>
      </c>
      <c r="C58" s="32">
        <v>9.5</v>
      </c>
      <c r="D58" s="31">
        <v>12</v>
      </c>
    </row>
    <row r="59" spans="1:4" x14ac:dyDescent="0.2">
      <c r="A59" s="31" t="s">
        <v>99</v>
      </c>
      <c r="B59" s="31" t="s">
        <v>89</v>
      </c>
      <c r="C59" s="32">
        <v>9.5</v>
      </c>
      <c r="D59" s="31">
        <v>17</v>
      </c>
    </row>
    <row r="60" spans="1:4" x14ac:dyDescent="0.2">
      <c r="A60" s="31" t="s">
        <v>98</v>
      </c>
      <c r="B60" s="31" t="s">
        <v>91</v>
      </c>
      <c r="C60" s="32">
        <v>9.5</v>
      </c>
      <c r="D60" s="31">
        <v>55</v>
      </c>
    </row>
    <row r="61" spans="1:4" x14ac:dyDescent="0.2">
      <c r="A61" s="31" t="s">
        <v>97</v>
      </c>
      <c r="B61" s="31" t="s">
        <v>89</v>
      </c>
      <c r="C61" s="32">
        <v>9.5</v>
      </c>
      <c r="D61" s="31">
        <v>2</v>
      </c>
    </row>
    <row r="62" spans="1:4" x14ac:dyDescent="0.2">
      <c r="A62" s="31" t="s">
        <v>96</v>
      </c>
      <c r="B62" s="31" t="s">
        <v>91</v>
      </c>
      <c r="C62" s="32">
        <v>10</v>
      </c>
      <c r="D62" s="31">
        <v>17</v>
      </c>
    </row>
    <row r="63" spans="1:4" x14ac:dyDescent="0.2">
      <c r="A63" s="31" t="s">
        <v>95</v>
      </c>
      <c r="B63" s="31" t="s">
        <v>89</v>
      </c>
      <c r="C63" s="32">
        <v>10</v>
      </c>
      <c r="D63" s="31">
        <v>12</v>
      </c>
    </row>
    <row r="64" spans="1:4" x14ac:dyDescent="0.2">
      <c r="A64" s="31" t="s">
        <v>94</v>
      </c>
      <c r="B64" s="31" t="s">
        <v>91</v>
      </c>
      <c r="C64" s="32">
        <v>10</v>
      </c>
      <c r="D64" s="31">
        <v>9</v>
      </c>
    </row>
    <row r="65" spans="1:4" x14ac:dyDescent="0.2">
      <c r="A65" s="31" t="s">
        <v>93</v>
      </c>
      <c r="B65" s="31" t="s">
        <v>89</v>
      </c>
      <c r="C65" s="32">
        <v>10</v>
      </c>
      <c r="D65" s="31">
        <v>5</v>
      </c>
    </row>
    <row r="66" spans="1:4" x14ac:dyDescent="0.2">
      <c r="A66" s="31" t="s">
        <v>92</v>
      </c>
      <c r="B66" s="31" t="s">
        <v>91</v>
      </c>
      <c r="C66" s="32">
        <v>10</v>
      </c>
      <c r="D66" s="31">
        <v>16</v>
      </c>
    </row>
    <row r="67" spans="1:4" x14ac:dyDescent="0.2">
      <c r="A67" s="31" t="s">
        <v>90</v>
      </c>
      <c r="B67" s="31" t="s">
        <v>89</v>
      </c>
      <c r="C67" s="32">
        <v>10</v>
      </c>
      <c r="D67" s="31">
        <v>0</v>
      </c>
    </row>
    <row r="68" spans="1:4" x14ac:dyDescent="0.2">
      <c r="A68" s="31" t="s">
        <v>88</v>
      </c>
      <c r="B68" s="31" t="s">
        <v>32</v>
      </c>
      <c r="C68" s="32">
        <v>10.5</v>
      </c>
      <c r="D68" s="31">
        <v>3</v>
      </c>
    </row>
    <row r="69" spans="1:4" x14ac:dyDescent="0.2">
      <c r="A69" s="31" t="s">
        <v>87</v>
      </c>
      <c r="B69" s="31" t="s">
        <v>86</v>
      </c>
      <c r="C69" s="32">
        <v>10.5</v>
      </c>
      <c r="D69" s="31">
        <v>2</v>
      </c>
    </row>
    <row r="70" spans="1:4" x14ac:dyDescent="0.2">
      <c r="A70" s="31" t="s">
        <v>85</v>
      </c>
      <c r="B70" s="31" t="s">
        <v>48</v>
      </c>
      <c r="C70" s="32">
        <v>10.5</v>
      </c>
      <c r="D70" s="31">
        <v>0</v>
      </c>
    </row>
    <row r="71" spans="1:4" x14ac:dyDescent="0.2">
      <c r="A71" s="31" t="s">
        <v>84</v>
      </c>
      <c r="B71" s="31" t="s">
        <v>83</v>
      </c>
      <c r="C71" s="32">
        <v>10.5</v>
      </c>
      <c r="D71" s="31">
        <v>7</v>
      </c>
    </row>
    <row r="72" spans="1:4" x14ac:dyDescent="0.2">
      <c r="A72" s="31" t="s">
        <v>82</v>
      </c>
      <c r="B72" s="31" t="s">
        <v>32</v>
      </c>
      <c r="C72" s="32">
        <v>10.5</v>
      </c>
      <c r="D72" s="31">
        <v>45</v>
      </c>
    </row>
    <row r="73" spans="1:4" x14ac:dyDescent="0.2">
      <c r="A73" s="31" t="s">
        <v>81</v>
      </c>
      <c r="B73" s="31" t="s">
        <v>28</v>
      </c>
      <c r="C73" s="32">
        <v>10.5</v>
      </c>
      <c r="D73" s="31">
        <v>1</v>
      </c>
    </row>
    <row r="74" spans="1:4" x14ac:dyDescent="0.2">
      <c r="A74" s="31" t="s">
        <v>80</v>
      </c>
      <c r="B74" s="31" t="s">
        <v>32</v>
      </c>
      <c r="C74" s="32">
        <v>10.5</v>
      </c>
      <c r="D74" s="31">
        <v>55</v>
      </c>
    </row>
    <row r="75" spans="1:4" x14ac:dyDescent="0.2">
      <c r="A75" s="31" t="s">
        <v>79</v>
      </c>
      <c r="B75" s="31" t="s">
        <v>28</v>
      </c>
      <c r="C75" s="32">
        <v>10.5</v>
      </c>
      <c r="D75" s="31">
        <v>18</v>
      </c>
    </row>
    <row r="76" spans="1:4" x14ac:dyDescent="0.2">
      <c r="A76" s="31" t="s">
        <v>78</v>
      </c>
      <c r="B76" s="31" t="s">
        <v>32</v>
      </c>
      <c r="C76" s="32">
        <v>10.5</v>
      </c>
      <c r="D76" s="31">
        <v>23</v>
      </c>
    </row>
    <row r="77" spans="1:4" x14ac:dyDescent="0.2">
      <c r="A77" s="31" t="s">
        <v>77</v>
      </c>
      <c r="B77" s="31" t="s">
        <v>76</v>
      </c>
      <c r="C77" s="32">
        <v>10.5</v>
      </c>
      <c r="D77" s="31">
        <v>53</v>
      </c>
    </row>
    <row r="78" spans="1:4" x14ac:dyDescent="0.2">
      <c r="A78" s="31" t="s">
        <v>75</v>
      </c>
      <c r="B78" s="31" t="s">
        <v>28</v>
      </c>
      <c r="C78" s="32">
        <v>10.5</v>
      </c>
      <c r="D78" s="31">
        <v>6</v>
      </c>
    </row>
    <row r="79" spans="1:4" x14ac:dyDescent="0.2">
      <c r="A79" s="31" t="s">
        <v>74</v>
      </c>
      <c r="B79" s="31" t="s">
        <v>73</v>
      </c>
      <c r="C79" s="32">
        <v>10.5</v>
      </c>
      <c r="D79" s="31">
        <v>0</v>
      </c>
    </row>
    <row r="80" spans="1:4" x14ac:dyDescent="0.2">
      <c r="A80" s="31" t="s">
        <v>72</v>
      </c>
      <c r="B80" s="31" t="s">
        <v>71</v>
      </c>
      <c r="C80" s="32">
        <v>10.5</v>
      </c>
      <c r="D80" s="31">
        <v>4</v>
      </c>
    </row>
    <row r="81" spans="1:4" x14ac:dyDescent="0.2">
      <c r="A81" s="31" t="s">
        <v>70</v>
      </c>
      <c r="B81" s="31" t="s">
        <v>69</v>
      </c>
      <c r="C81" s="32">
        <v>10.5</v>
      </c>
      <c r="D81" s="31">
        <v>0</v>
      </c>
    </row>
    <row r="82" spans="1:4" x14ac:dyDescent="0.2">
      <c r="A82" s="31" t="s">
        <v>68</v>
      </c>
      <c r="B82" s="31" t="s">
        <v>32</v>
      </c>
      <c r="C82" s="32">
        <v>10.5</v>
      </c>
      <c r="D82" s="31">
        <v>12</v>
      </c>
    </row>
    <row r="83" spans="1:4" x14ac:dyDescent="0.2">
      <c r="A83" s="31" t="s">
        <v>67</v>
      </c>
      <c r="B83" s="31" t="s">
        <v>66</v>
      </c>
      <c r="C83" s="32">
        <v>10.5</v>
      </c>
      <c r="D83" s="31">
        <v>6</v>
      </c>
    </row>
    <row r="84" spans="1:4" x14ac:dyDescent="0.2">
      <c r="A84" s="31" t="s">
        <v>65</v>
      </c>
      <c r="B84" s="31" t="s">
        <v>28</v>
      </c>
      <c r="C84" s="32">
        <v>10.5</v>
      </c>
      <c r="D84" s="31">
        <v>9</v>
      </c>
    </row>
    <row r="85" spans="1:4" x14ac:dyDescent="0.2">
      <c r="A85" s="31" t="s">
        <v>64</v>
      </c>
      <c r="B85" s="31" t="s">
        <v>63</v>
      </c>
      <c r="C85" s="32">
        <v>10.5</v>
      </c>
      <c r="D85" s="31">
        <v>6</v>
      </c>
    </row>
    <row r="86" spans="1:4" x14ac:dyDescent="0.2">
      <c r="A86" s="31" t="s">
        <v>62</v>
      </c>
      <c r="B86" s="31" t="s">
        <v>32</v>
      </c>
      <c r="C86" s="32">
        <v>10.5</v>
      </c>
      <c r="D86" s="31">
        <v>12</v>
      </c>
    </row>
    <row r="87" spans="1:4" x14ac:dyDescent="0.2">
      <c r="A87" s="31" t="s">
        <v>61</v>
      </c>
      <c r="B87" s="31" t="s">
        <v>60</v>
      </c>
      <c r="C87" s="32">
        <v>10.5</v>
      </c>
      <c r="D87" s="31">
        <v>6</v>
      </c>
    </row>
    <row r="88" spans="1:4" x14ac:dyDescent="0.2">
      <c r="A88" s="31" t="s">
        <v>59</v>
      </c>
      <c r="B88" s="31" t="s">
        <v>28</v>
      </c>
      <c r="C88" s="32">
        <v>10.5</v>
      </c>
      <c r="D88" s="31">
        <v>18</v>
      </c>
    </row>
    <row r="89" spans="1:4" x14ac:dyDescent="0.2">
      <c r="A89" s="31" t="s">
        <v>58</v>
      </c>
      <c r="B89" s="31" t="s">
        <v>57</v>
      </c>
      <c r="C89" s="32">
        <v>10.5</v>
      </c>
      <c r="D89" s="31">
        <v>8</v>
      </c>
    </row>
    <row r="90" spans="1:4" x14ac:dyDescent="0.2">
      <c r="A90" s="31" t="s">
        <v>56</v>
      </c>
      <c r="B90" s="31" t="s">
        <v>55</v>
      </c>
      <c r="C90" s="32">
        <v>10.5</v>
      </c>
      <c r="D90" s="31">
        <v>12</v>
      </c>
    </row>
    <row r="91" spans="1:4" x14ac:dyDescent="0.2">
      <c r="A91" s="31" t="s">
        <v>54</v>
      </c>
      <c r="B91" s="31" t="s">
        <v>53</v>
      </c>
      <c r="C91" s="32">
        <v>10.5</v>
      </c>
      <c r="D91" s="31">
        <v>2</v>
      </c>
    </row>
    <row r="92" spans="1:4" x14ac:dyDescent="0.2">
      <c r="A92" s="31" t="s">
        <v>52</v>
      </c>
      <c r="B92" s="31" t="s">
        <v>32</v>
      </c>
      <c r="C92" s="32">
        <v>10.5</v>
      </c>
      <c r="D92" s="31">
        <v>30</v>
      </c>
    </row>
    <row r="93" spans="1:4" x14ac:dyDescent="0.2">
      <c r="A93" s="31" t="s">
        <v>51</v>
      </c>
      <c r="B93" s="31" t="s">
        <v>50</v>
      </c>
      <c r="C93" s="32">
        <v>10.5</v>
      </c>
      <c r="D93" s="31">
        <v>10</v>
      </c>
    </row>
    <row r="94" spans="1:4" x14ac:dyDescent="0.2">
      <c r="A94" s="31" t="s">
        <v>49</v>
      </c>
      <c r="B94" s="31" t="s">
        <v>48</v>
      </c>
      <c r="C94" s="32">
        <v>10.5</v>
      </c>
      <c r="D94" s="31">
        <v>17</v>
      </c>
    </row>
    <row r="95" spans="1:4" x14ac:dyDescent="0.2">
      <c r="A95" s="31" t="s">
        <v>47</v>
      </c>
      <c r="B95" s="31" t="s">
        <v>46</v>
      </c>
      <c r="C95" s="32">
        <v>10.5</v>
      </c>
      <c r="D95" s="31">
        <v>8</v>
      </c>
    </row>
    <row r="96" spans="1:4" x14ac:dyDescent="0.2">
      <c r="A96" s="31" t="s">
        <v>45</v>
      </c>
      <c r="B96" s="31" t="s">
        <v>32</v>
      </c>
      <c r="C96" s="32">
        <v>11</v>
      </c>
      <c r="D96" s="31">
        <v>12</v>
      </c>
    </row>
    <row r="97" spans="1:4" x14ac:dyDescent="0.2">
      <c r="A97" s="31" t="s">
        <v>44</v>
      </c>
      <c r="B97" s="31" t="s">
        <v>43</v>
      </c>
      <c r="C97" s="32">
        <v>11</v>
      </c>
      <c r="D97" s="31">
        <v>43</v>
      </c>
    </row>
    <row r="98" spans="1:4" x14ac:dyDescent="0.2">
      <c r="A98" s="31" t="s">
        <v>42</v>
      </c>
      <c r="B98" s="31" t="s">
        <v>28</v>
      </c>
      <c r="C98" s="32">
        <v>11</v>
      </c>
      <c r="D98" s="31">
        <v>3</v>
      </c>
    </row>
    <row r="99" spans="1:4" x14ac:dyDescent="0.2">
      <c r="A99" s="31" t="s">
        <v>41</v>
      </c>
      <c r="B99" s="31" t="s">
        <v>40</v>
      </c>
      <c r="C99" s="32">
        <v>11</v>
      </c>
      <c r="D99" s="31">
        <v>5</v>
      </c>
    </row>
    <row r="100" spans="1:4" x14ac:dyDescent="0.2">
      <c r="A100" s="31" t="s">
        <v>39</v>
      </c>
      <c r="B100" s="31" t="s">
        <v>32</v>
      </c>
      <c r="C100" s="32">
        <v>11</v>
      </c>
      <c r="D100" s="31">
        <v>5</v>
      </c>
    </row>
    <row r="101" spans="1:4" x14ac:dyDescent="0.2">
      <c r="A101" s="31" t="s">
        <v>38</v>
      </c>
      <c r="B101" s="31" t="s">
        <v>37</v>
      </c>
      <c r="C101" s="32">
        <v>11</v>
      </c>
      <c r="D101" s="31">
        <v>33</v>
      </c>
    </row>
    <row r="102" spans="1:4" x14ac:dyDescent="0.2">
      <c r="A102" s="31" t="s">
        <v>36</v>
      </c>
      <c r="B102" s="31" t="s">
        <v>28</v>
      </c>
      <c r="C102" s="32">
        <v>11</v>
      </c>
      <c r="D102" s="31">
        <v>0</v>
      </c>
    </row>
    <row r="103" spans="1:4" x14ac:dyDescent="0.2">
      <c r="A103" s="31" t="s">
        <v>35</v>
      </c>
      <c r="B103" s="31" t="s">
        <v>34</v>
      </c>
      <c r="C103" s="32">
        <v>11</v>
      </c>
      <c r="D103" s="31">
        <v>17</v>
      </c>
    </row>
    <row r="104" spans="1:4" x14ac:dyDescent="0.2">
      <c r="A104" s="31" t="s">
        <v>33</v>
      </c>
      <c r="B104" s="31" t="s">
        <v>32</v>
      </c>
      <c r="C104" s="32">
        <v>11</v>
      </c>
      <c r="D104" s="31">
        <v>23</v>
      </c>
    </row>
    <row r="105" spans="1:4" x14ac:dyDescent="0.2">
      <c r="A105" s="31" t="s">
        <v>31</v>
      </c>
      <c r="B105" s="31" t="s">
        <v>30</v>
      </c>
      <c r="C105" s="32">
        <v>11</v>
      </c>
      <c r="D105" s="31">
        <v>8</v>
      </c>
    </row>
    <row r="106" spans="1:4" x14ac:dyDescent="0.2">
      <c r="A106" s="31" t="s">
        <v>29</v>
      </c>
      <c r="B106" s="31" t="s">
        <v>28</v>
      </c>
      <c r="C106" s="32">
        <v>11</v>
      </c>
      <c r="D106" s="31">
        <v>12</v>
      </c>
    </row>
    <row r="107" spans="1:4" x14ac:dyDescent="0.2">
      <c r="A107" s="31" t="s">
        <v>27</v>
      </c>
      <c r="B107" s="31" t="s">
        <v>26</v>
      </c>
      <c r="C107" s="32">
        <v>11</v>
      </c>
      <c r="D107" s="31">
        <v>19</v>
      </c>
    </row>
  </sheetData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4</vt:i4>
      </vt:variant>
      <vt:variant>
        <vt:lpstr>Intervalli denominati</vt:lpstr>
      </vt:variant>
      <vt:variant>
        <vt:i4>8</vt:i4>
      </vt:variant>
    </vt:vector>
  </HeadingPairs>
  <TitlesOfParts>
    <vt:vector size="12" baseType="lpstr">
      <vt:lpstr>Ordine</vt:lpstr>
      <vt:lpstr>AGGREGA</vt:lpstr>
      <vt:lpstr>TipiPagamento</vt:lpstr>
      <vt:lpstr>elenco prodotti</vt:lpstr>
      <vt:lpstr>AGGREGA!Area_stampa</vt:lpstr>
      <vt:lpstr>Ordine!Area_stampa</vt:lpstr>
      <vt:lpstr>codice</vt:lpstr>
      <vt:lpstr>confezioni_in_magazzino</vt:lpstr>
      <vt:lpstr>Descrizione</vt:lpstr>
      <vt:lpstr>'elenco prodotti'!Estrai</vt:lpstr>
      <vt:lpstr>prezzo_confezione</vt:lpstr>
      <vt:lpstr>Prodotti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Alessandra Salvaggio</dc:creator>
  <cp:lastModifiedBy>Alessandra Salvaggio</cp:lastModifiedBy>
  <cp:lastPrinted>2014-04-09T14:12:43Z</cp:lastPrinted>
  <dcterms:created xsi:type="dcterms:W3CDTF">2008-10-22T07:30:49Z</dcterms:created>
  <dcterms:modified xsi:type="dcterms:W3CDTF">2019-01-16T13:04:50Z</dcterms:modified>
</cp:coreProperties>
</file>